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ana.bernalz\Desktop\SEGUIMIENTO A LA GESTIÓN DE LOS RIESGOS DE GESTIÓN E INFORMÁTICOS\Final\"/>
    </mc:Choice>
  </mc:AlternateContent>
  <bookViews>
    <workbookView xWindow="0" yWindow="0" windowWidth="28800" windowHeight="12300" tabRatio="686"/>
  </bookViews>
  <sheets>
    <sheet name="Mapa R Gestión" sheetId="2" r:id="rId1"/>
    <sheet name="Listas" sheetId="3" state="hidden" r:id="rId2"/>
    <sheet name="Hoja3" sheetId="6" state="hidden" r:id="rId3"/>
    <sheet name="Hoja2" sheetId="5" state="hidden" r:id="rId4"/>
    <sheet name="Hoja1" sheetId="4" state="hidden" r:id="rId5"/>
  </sheets>
  <externalReferences>
    <externalReference r:id="rId6"/>
    <externalReference r:id="rId7"/>
    <externalReference r:id="rId8"/>
    <externalReference r:id="rId9"/>
  </externalReferences>
  <definedNames>
    <definedName name="_xlnm._FilterDatabase" localSheetId="2" hidden="1">Hoja3!$A$2:$N$68</definedName>
    <definedName name="_xlnm._FilterDatabase" localSheetId="0" hidden="1">'Mapa R Gestión'!$A$2:$BH$169</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66" i="2" l="1"/>
  <c r="AN66" i="2"/>
  <c r="AP66" i="2"/>
  <c r="AM66" i="2"/>
  <c r="AL66" i="2"/>
  <c r="AK66" i="2"/>
  <c r="AI66" i="2"/>
  <c r="AH66" i="2"/>
  <c r="AG66" i="2"/>
  <c r="AF66" i="2"/>
  <c r="AE66" i="2"/>
  <c r="AD66" i="2"/>
  <c r="AC66" i="2"/>
  <c r="AA66" i="2"/>
  <c r="W66" i="2"/>
  <c r="Y66" i="2"/>
  <c r="Z66" i="2"/>
  <c r="X66" i="2"/>
  <c r="V66" i="2"/>
  <c r="U66" i="2"/>
  <c r="M66" i="2"/>
  <c r="P66" i="2"/>
  <c r="R66" i="2"/>
  <c r="S66" i="2"/>
  <c r="Q66" i="2"/>
  <c r="N66" i="2"/>
  <c r="K66" i="2"/>
  <c r="J66" i="2"/>
  <c r="I66" i="2"/>
  <c r="H66" i="2"/>
  <c r="G66" i="2"/>
  <c r="F66" i="2"/>
  <c r="D66" i="2"/>
  <c r="C66" i="2"/>
  <c r="B66" i="2"/>
  <c r="A66" i="2"/>
  <c r="E16" i="2"/>
  <c r="E6" i="2"/>
  <c r="E5" i="2"/>
  <c r="E4" i="2"/>
  <c r="AS169" i="2"/>
  <c r="AQ169" i="2"/>
  <c r="AN169" i="2"/>
  <c r="AP169" i="2"/>
  <c r="AM169" i="2"/>
  <c r="AL169" i="2"/>
  <c r="AK169" i="2"/>
  <c r="AJ169" i="2"/>
  <c r="AH169" i="2"/>
  <c r="AG169" i="2"/>
  <c r="AF169" i="2"/>
  <c r="AE169" i="2"/>
  <c r="AD169" i="2"/>
  <c r="Z169" i="2"/>
  <c r="X169" i="2"/>
  <c r="T169" i="2"/>
  <c r="P169" i="2"/>
  <c r="Q169" i="2"/>
  <c r="M169" i="2"/>
  <c r="K169" i="2"/>
  <c r="J169" i="2"/>
  <c r="I169" i="2"/>
  <c r="H169" i="2"/>
  <c r="G169" i="2"/>
  <c r="F169" i="2"/>
  <c r="E169" i="2"/>
  <c r="D169" i="2"/>
  <c r="C169" i="2"/>
  <c r="B169" i="2"/>
  <c r="A169" i="2"/>
  <c r="AS168" i="2"/>
  <c r="AN168" i="2"/>
  <c r="AP168" i="2"/>
  <c r="AM168" i="2"/>
  <c r="AL168" i="2"/>
  <c r="AK168" i="2"/>
  <c r="AJ168" i="2"/>
  <c r="AH168" i="2"/>
  <c r="AG168" i="2"/>
  <c r="AF168" i="2"/>
  <c r="AE168" i="2"/>
  <c r="AD168" i="2"/>
  <c r="AC168" i="2"/>
  <c r="AA168" i="2"/>
  <c r="Y168" i="2"/>
  <c r="W168" i="2"/>
  <c r="V168" i="2"/>
  <c r="U168" i="2"/>
  <c r="T168" i="2"/>
  <c r="P168" i="2"/>
  <c r="Q168" i="2"/>
  <c r="M168" i="2"/>
  <c r="N168" i="2"/>
  <c r="K168" i="2"/>
  <c r="J168" i="2"/>
  <c r="I168" i="2"/>
  <c r="H168" i="2"/>
  <c r="G168" i="2"/>
  <c r="F168" i="2"/>
  <c r="E168" i="2"/>
  <c r="D168" i="2"/>
  <c r="C168" i="2"/>
  <c r="B168" i="2"/>
  <c r="A168" i="2"/>
  <c r="AS167" i="2"/>
  <c r="AQ167" i="2"/>
  <c r="AN167" i="2"/>
  <c r="AP167" i="2"/>
  <c r="AM167" i="2"/>
  <c r="AL167" i="2"/>
  <c r="AK167" i="2"/>
  <c r="AJ167" i="2"/>
  <c r="AI167" i="2"/>
  <c r="AH167" i="2"/>
  <c r="AG167" i="2"/>
  <c r="AF167" i="2"/>
  <c r="AE167" i="2"/>
  <c r="AD167" i="2"/>
  <c r="AC167" i="2"/>
  <c r="AA167" i="2"/>
  <c r="Y167" i="2"/>
  <c r="W167" i="2"/>
  <c r="V167" i="2"/>
  <c r="U167" i="2"/>
  <c r="T167" i="2"/>
  <c r="P167" i="2"/>
  <c r="Q167" i="2"/>
  <c r="M167" i="2"/>
  <c r="N167" i="2"/>
  <c r="K167" i="2"/>
  <c r="J167" i="2"/>
  <c r="I167" i="2"/>
  <c r="H167" i="2"/>
  <c r="G167" i="2"/>
  <c r="F167" i="2"/>
  <c r="E167" i="2"/>
  <c r="D167" i="2"/>
  <c r="C167" i="2"/>
  <c r="B167" i="2"/>
  <c r="A167" i="2"/>
  <c r="AS166" i="2"/>
  <c r="AQ166" i="2"/>
  <c r="AN166" i="2"/>
  <c r="AP166" i="2"/>
  <c r="AM166" i="2"/>
  <c r="AL166" i="2"/>
  <c r="AJ166" i="2"/>
  <c r="AH166" i="2"/>
  <c r="AG166" i="2"/>
  <c r="AF166" i="2"/>
  <c r="AE166" i="2"/>
  <c r="AD166" i="2"/>
  <c r="AC166" i="2"/>
  <c r="AA166" i="2"/>
  <c r="Y166" i="2"/>
  <c r="W166" i="2"/>
  <c r="V166" i="2"/>
  <c r="U166" i="2"/>
  <c r="T166" i="2"/>
  <c r="P166" i="2"/>
  <c r="Q166" i="2"/>
  <c r="M166" i="2"/>
  <c r="N166" i="2"/>
  <c r="K166" i="2"/>
  <c r="J166" i="2"/>
  <c r="I166" i="2"/>
  <c r="H166" i="2"/>
  <c r="G166" i="2"/>
  <c r="F166" i="2"/>
  <c r="E166" i="2"/>
  <c r="D166" i="2"/>
  <c r="C166" i="2"/>
  <c r="B166" i="2"/>
  <c r="A166" i="2"/>
  <c r="AS165" i="2"/>
  <c r="AQ165" i="2"/>
  <c r="AN165" i="2"/>
  <c r="AP165" i="2"/>
  <c r="AM165" i="2"/>
  <c r="AL165" i="2"/>
  <c r="AJ165" i="2"/>
  <c r="AI165" i="2"/>
  <c r="AH165" i="2"/>
  <c r="AG165" i="2"/>
  <c r="AF165" i="2"/>
  <c r="AE165" i="2"/>
  <c r="AD165" i="2"/>
  <c r="AC165" i="2"/>
  <c r="AA165" i="2"/>
  <c r="Y165" i="2"/>
  <c r="W165" i="2"/>
  <c r="V165" i="2"/>
  <c r="U165" i="2"/>
  <c r="T165" i="2"/>
  <c r="P165" i="2"/>
  <c r="Q165" i="2"/>
  <c r="M165" i="2"/>
  <c r="K165" i="2"/>
  <c r="J165" i="2"/>
  <c r="I165" i="2"/>
  <c r="H165" i="2"/>
  <c r="G165" i="2"/>
  <c r="F165" i="2"/>
  <c r="E165" i="2"/>
  <c r="D165" i="2"/>
  <c r="C165" i="2"/>
  <c r="B165" i="2"/>
  <c r="A165" i="2"/>
  <c r="AS164" i="2"/>
  <c r="AN164" i="2"/>
  <c r="AP164" i="2"/>
  <c r="AM164" i="2"/>
  <c r="AL164" i="2"/>
  <c r="AK164" i="2"/>
  <c r="AJ164" i="2"/>
  <c r="AI164" i="2"/>
  <c r="AH164" i="2"/>
  <c r="AG164" i="2"/>
  <c r="AF164" i="2"/>
  <c r="AE164" i="2"/>
  <c r="AD164" i="2"/>
  <c r="AC164" i="2"/>
  <c r="AA164" i="2"/>
  <c r="Y164" i="2"/>
  <c r="W164" i="2"/>
  <c r="V164" i="2"/>
  <c r="U164" i="2"/>
  <c r="T164" i="2"/>
  <c r="P164" i="2"/>
  <c r="Q164" i="2"/>
  <c r="M164" i="2"/>
  <c r="N164" i="2"/>
  <c r="K164" i="2"/>
  <c r="J164" i="2"/>
  <c r="I164" i="2"/>
  <c r="H164" i="2"/>
  <c r="G164" i="2"/>
  <c r="F164" i="2"/>
  <c r="E164" i="2"/>
  <c r="D164" i="2"/>
  <c r="C164" i="2"/>
  <c r="B164" i="2"/>
  <c r="A164" i="2"/>
  <c r="AS163" i="2"/>
  <c r="AQ163" i="2"/>
  <c r="AN163" i="2"/>
  <c r="AP163" i="2"/>
  <c r="AM163" i="2"/>
  <c r="AL163" i="2"/>
  <c r="AK163" i="2"/>
  <c r="AJ163" i="2"/>
  <c r="AI163" i="2"/>
  <c r="AH163" i="2"/>
  <c r="AG163" i="2"/>
  <c r="AF163" i="2"/>
  <c r="AE163" i="2"/>
  <c r="AD163" i="2"/>
  <c r="AC163" i="2"/>
  <c r="AA163" i="2"/>
  <c r="Y163" i="2"/>
  <c r="W163" i="2"/>
  <c r="X163" i="2"/>
  <c r="V163" i="2"/>
  <c r="U163" i="2"/>
  <c r="T163" i="2"/>
  <c r="P163" i="2"/>
  <c r="Q163" i="2"/>
  <c r="M163" i="2"/>
  <c r="K163" i="2"/>
  <c r="J163" i="2"/>
  <c r="I163" i="2"/>
  <c r="H163" i="2"/>
  <c r="G163" i="2"/>
  <c r="F163" i="2"/>
  <c r="E163" i="2"/>
  <c r="D163" i="2"/>
  <c r="C163" i="2"/>
  <c r="B163" i="2"/>
  <c r="A163" i="2"/>
  <c r="AS162" i="2"/>
  <c r="AQ162" i="2"/>
  <c r="AN162" i="2"/>
  <c r="AP162" i="2"/>
  <c r="AM162" i="2"/>
  <c r="AL162" i="2"/>
  <c r="AJ162" i="2"/>
  <c r="AH162" i="2"/>
  <c r="AG162" i="2"/>
  <c r="AF162" i="2"/>
  <c r="AE162" i="2"/>
  <c r="AD162" i="2"/>
  <c r="AC162" i="2"/>
  <c r="AA162" i="2"/>
  <c r="Y162" i="2"/>
  <c r="W162" i="2"/>
  <c r="X162" i="2"/>
  <c r="V162" i="2"/>
  <c r="U162" i="2"/>
  <c r="T162" i="2"/>
  <c r="P162" i="2"/>
  <c r="Q162" i="2"/>
  <c r="M162" i="2"/>
  <c r="N162" i="2"/>
  <c r="K162" i="2"/>
  <c r="J162" i="2"/>
  <c r="I162" i="2"/>
  <c r="H162" i="2"/>
  <c r="G162" i="2"/>
  <c r="F162" i="2"/>
  <c r="E162" i="2"/>
  <c r="D162" i="2"/>
  <c r="C162" i="2"/>
  <c r="B162" i="2"/>
  <c r="A162" i="2"/>
  <c r="AS161" i="2"/>
  <c r="AP161" i="2"/>
  <c r="AL161" i="2"/>
  <c r="AJ161" i="2"/>
  <c r="AI161" i="2"/>
  <c r="AH161" i="2"/>
  <c r="AG161" i="2"/>
  <c r="AF161" i="2"/>
  <c r="AE161" i="2"/>
  <c r="AD161" i="2"/>
  <c r="AC161" i="2"/>
  <c r="AA161" i="2"/>
  <c r="Y161" i="2"/>
  <c r="W161" i="2"/>
  <c r="X161" i="2"/>
  <c r="V161" i="2"/>
  <c r="U161" i="2"/>
  <c r="T161" i="2"/>
  <c r="P161" i="2"/>
  <c r="Q161" i="2"/>
  <c r="M161" i="2"/>
  <c r="K161" i="2"/>
  <c r="J161" i="2"/>
  <c r="I161" i="2"/>
  <c r="H161" i="2"/>
  <c r="G161" i="2"/>
  <c r="F161" i="2"/>
  <c r="E161" i="2"/>
  <c r="D161" i="2"/>
  <c r="C161" i="2"/>
  <c r="B161" i="2"/>
  <c r="A161" i="2"/>
  <c r="AS160" i="2"/>
  <c r="AQ160" i="2"/>
  <c r="AN160" i="2"/>
  <c r="AP160" i="2"/>
  <c r="AM160" i="2"/>
  <c r="AL160" i="2"/>
  <c r="AJ160" i="2"/>
  <c r="AH160" i="2"/>
  <c r="AG160" i="2"/>
  <c r="AF160" i="2"/>
  <c r="AE160" i="2"/>
  <c r="AD160" i="2"/>
  <c r="AC160" i="2"/>
  <c r="AA160" i="2"/>
  <c r="Y160" i="2"/>
  <c r="W160" i="2"/>
  <c r="X160" i="2"/>
  <c r="V160" i="2"/>
  <c r="U160" i="2"/>
  <c r="T160" i="2"/>
  <c r="P160" i="2"/>
  <c r="Q160" i="2"/>
  <c r="M160" i="2"/>
  <c r="K160" i="2"/>
  <c r="J160" i="2"/>
  <c r="I160" i="2"/>
  <c r="H160" i="2"/>
  <c r="G160" i="2"/>
  <c r="F160" i="2"/>
  <c r="E160" i="2"/>
  <c r="D160" i="2"/>
  <c r="C160" i="2"/>
  <c r="B160" i="2"/>
  <c r="A160" i="2"/>
  <c r="AS159" i="2"/>
  <c r="AQ159" i="2"/>
  <c r="AP159" i="2"/>
  <c r="AJ159" i="2"/>
  <c r="AI159" i="2"/>
  <c r="AH159" i="2"/>
  <c r="AG159" i="2"/>
  <c r="AF159" i="2"/>
  <c r="AE159" i="2"/>
  <c r="AD159" i="2"/>
  <c r="AC159" i="2"/>
  <c r="AA159" i="2"/>
  <c r="Y159" i="2"/>
  <c r="W159" i="2"/>
  <c r="X159" i="2"/>
  <c r="V159" i="2"/>
  <c r="U159" i="2"/>
  <c r="T159" i="2"/>
  <c r="P159" i="2"/>
  <c r="Q159" i="2"/>
  <c r="M159" i="2"/>
  <c r="K159" i="2"/>
  <c r="J159" i="2"/>
  <c r="I159" i="2"/>
  <c r="H159" i="2"/>
  <c r="G159" i="2"/>
  <c r="F159" i="2"/>
  <c r="E159" i="2"/>
  <c r="D159" i="2"/>
  <c r="C159" i="2"/>
  <c r="B159" i="2"/>
  <c r="A159" i="2"/>
  <c r="AS158" i="2"/>
  <c r="AQ158" i="2"/>
  <c r="AN158" i="2"/>
  <c r="AP158" i="2"/>
  <c r="AM158" i="2"/>
  <c r="AL158" i="2"/>
  <c r="AJ158" i="2"/>
  <c r="AH158" i="2"/>
  <c r="AG158" i="2"/>
  <c r="AF158" i="2"/>
  <c r="AE158" i="2"/>
  <c r="AD158" i="2"/>
  <c r="AC158" i="2"/>
  <c r="AA158" i="2"/>
  <c r="Y158" i="2"/>
  <c r="W158" i="2"/>
  <c r="V158" i="2"/>
  <c r="U158" i="2"/>
  <c r="T158" i="2"/>
  <c r="P158" i="2"/>
  <c r="Q158" i="2"/>
  <c r="M158" i="2"/>
  <c r="K158" i="2"/>
  <c r="J158" i="2"/>
  <c r="I158" i="2"/>
  <c r="H158" i="2"/>
  <c r="G158" i="2"/>
  <c r="F158" i="2"/>
  <c r="E158" i="2"/>
  <c r="D158" i="2"/>
  <c r="C158" i="2"/>
  <c r="B158" i="2"/>
  <c r="A158" i="2"/>
  <c r="AS157" i="2"/>
  <c r="AQ157" i="2"/>
  <c r="AP157" i="2"/>
  <c r="AJ157" i="2"/>
  <c r="AI157" i="2"/>
  <c r="AH157" i="2"/>
  <c r="AG157" i="2"/>
  <c r="AF157" i="2"/>
  <c r="AE157" i="2"/>
  <c r="AD157" i="2"/>
  <c r="AC157" i="2"/>
  <c r="AA157" i="2"/>
  <c r="Y157" i="2"/>
  <c r="W157" i="2"/>
  <c r="V157" i="2"/>
  <c r="U157" i="2"/>
  <c r="T157" i="2"/>
  <c r="P157" i="2"/>
  <c r="Q157" i="2"/>
  <c r="M157" i="2"/>
  <c r="K157" i="2"/>
  <c r="J157" i="2"/>
  <c r="I157" i="2"/>
  <c r="H157" i="2"/>
  <c r="G157" i="2"/>
  <c r="F157" i="2"/>
  <c r="E157" i="2"/>
  <c r="D157" i="2"/>
  <c r="C157" i="2"/>
  <c r="B157" i="2"/>
  <c r="A157" i="2"/>
  <c r="AP156" i="2"/>
  <c r="AM156" i="2"/>
  <c r="AL156" i="2"/>
  <c r="AJ156" i="2"/>
  <c r="AH156" i="2"/>
  <c r="AG156" i="2"/>
  <c r="AF156" i="2"/>
  <c r="AE156" i="2"/>
  <c r="AD156" i="2"/>
  <c r="AC156" i="2"/>
  <c r="AA156" i="2"/>
  <c r="Y156" i="2"/>
  <c r="W156" i="2"/>
  <c r="X156" i="2"/>
  <c r="V156" i="2"/>
  <c r="U156" i="2"/>
  <c r="T156" i="2"/>
  <c r="P156" i="2"/>
  <c r="M156" i="2"/>
  <c r="N156" i="2"/>
  <c r="K156" i="2"/>
  <c r="J156" i="2"/>
  <c r="I156" i="2"/>
  <c r="H156" i="2"/>
  <c r="G156" i="2"/>
  <c r="F156" i="2"/>
  <c r="E156" i="2"/>
  <c r="D156" i="2"/>
  <c r="C156" i="2"/>
  <c r="B156" i="2"/>
  <c r="A156" i="2"/>
  <c r="AP155" i="2"/>
  <c r="AM155" i="2"/>
  <c r="AL155" i="2"/>
  <c r="AK155" i="2"/>
  <c r="AJ155" i="2"/>
  <c r="AI155" i="2"/>
  <c r="AH155" i="2"/>
  <c r="AG155" i="2"/>
  <c r="AF155" i="2"/>
  <c r="AE155" i="2"/>
  <c r="AD155" i="2"/>
  <c r="AC155" i="2"/>
  <c r="AA155" i="2"/>
  <c r="Y155" i="2"/>
  <c r="W155" i="2"/>
  <c r="V155" i="2"/>
  <c r="U155" i="2"/>
  <c r="T155" i="2"/>
  <c r="P155" i="2"/>
  <c r="Q155" i="2"/>
  <c r="M155" i="2"/>
  <c r="N155" i="2"/>
  <c r="K155" i="2"/>
  <c r="J155" i="2"/>
  <c r="I155" i="2"/>
  <c r="H155" i="2"/>
  <c r="G155" i="2"/>
  <c r="F155" i="2"/>
  <c r="E155" i="2"/>
  <c r="D155" i="2"/>
  <c r="C155" i="2"/>
  <c r="B155" i="2"/>
  <c r="A155" i="2"/>
  <c r="AP154" i="2"/>
  <c r="AM154" i="2"/>
  <c r="AL154" i="2"/>
  <c r="AJ154" i="2"/>
  <c r="AH154" i="2"/>
  <c r="AG154" i="2"/>
  <c r="AF154" i="2"/>
  <c r="AE154" i="2"/>
  <c r="AD154" i="2"/>
  <c r="AC154" i="2"/>
  <c r="AA154" i="2"/>
  <c r="Y154" i="2"/>
  <c r="W154" i="2"/>
  <c r="V154" i="2"/>
  <c r="U154" i="2"/>
  <c r="T154" i="2"/>
  <c r="P154" i="2"/>
  <c r="Q154" i="2"/>
  <c r="M154" i="2"/>
  <c r="K154" i="2"/>
  <c r="J154" i="2"/>
  <c r="I154" i="2"/>
  <c r="H154" i="2"/>
  <c r="G154" i="2"/>
  <c r="F154" i="2"/>
  <c r="E154" i="2"/>
  <c r="D154" i="2"/>
  <c r="C154" i="2"/>
  <c r="B154" i="2"/>
  <c r="A154" i="2"/>
  <c r="AP153" i="2"/>
  <c r="AM153" i="2"/>
  <c r="AL153" i="2"/>
  <c r="AK153" i="2"/>
  <c r="AJ153" i="2"/>
  <c r="AI153" i="2"/>
  <c r="AH153" i="2"/>
  <c r="AG153" i="2"/>
  <c r="AF153" i="2"/>
  <c r="AE153" i="2"/>
  <c r="AD153" i="2"/>
  <c r="AC153" i="2"/>
  <c r="AA153" i="2"/>
  <c r="Y153" i="2"/>
  <c r="W153" i="2"/>
  <c r="V153" i="2"/>
  <c r="U153" i="2"/>
  <c r="T153" i="2"/>
  <c r="P153" i="2"/>
  <c r="Q153" i="2"/>
  <c r="M153" i="2"/>
  <c r="K153" i="2"/>
  <c r="J153" i="2"/>
  <c r="I153" i="2"/>
  <c r="H153" i="2"/>
  <c r="G153" i="2"/>
  <c r="F153" i="2"/>
  <c r="E153" i="2"/>
  <c r="D153" i="2"/>
  <c r="C153" i="2"/>
  <c r="B153" i="2"/>
  <c r="A153" i="2"/>
  <c r="AP152" i="2"/>
  <c r="AM152" i="2"/>
  <c r="AL152" i="2"/>
  <c r="AJ152" i="2"/>
  <c r="AH152" i="2"/>
  <c r="AG152" i="2"/>
  <c r="AF152" i="2"/>
  <c r="AE152" i="2"/>
  <c r="AD152" i="2"/>
  <c r="AC152" i="2"/>
  <c r="AA152" i="2"/>
  <c r="Y152" i="2"/>
  <c r="W152" i="2"/>
  <c r="X152" i="2"/>
  <c r="V152" i="2"/>
  <c r="U152" i="2"/>
  <c r="T152" i="2"/>
  <c r="P152" i="2"/>
  <c r="Q152" i="2"/>
  <c r="M152" i="2"/>
  <c r="K152" i="2"/>
  <c r="J152" i="2"/>
  <c r="I152" i="2"/>
  <c r="H152" i="2"/>
  <c r="G152" i="2"/>
  <c r="F152" i="2"/>
  <c r="E152" i="2"/>
  <c r="D152" i="2"/>
  <c r="C152" i="2"/>
  <c r="B152" i="2"/>
  <c r="A152" i="2"/>
  <c r="AP151" i="2"/>
  <c r="AM151" i="2"/>
  <c r="AL151" i="2"/>
  <c r="AJ151" i="2"/>
  <c r="AI151" i="2"/>
  <c r="AH151" i="2"/>
  <c r="AG151" i="2"/>
  <c r="AF151" i="2"/>
  <c r="AE151" i="2"/>
  <c r="AD151" i="2"/>
  <c r="AC151" i="2"/>
  <c r="AA151" i="2"/>
  <c r="Y151" i="2"/>
  <c r="W151" i="2"/>
  <c r="V151" i="2"/>
  <c r="U151" i="2"/>
  <c r="T151" i="2"/>
  <c r="P151" i="2"/>
  <c r="M151" i="2"/>
  <c r="N151" i="2"/>
  <c r="K151" i="2"/>
  <c r="J151" i="2"/>
  <c r="I151" i="2"/>
  <c r="H151" i="2"/>
  <c r="G151" i="2"/>
  <c r="F151" i="2"/>
  <c r="E151" i="2"/>
  <c r="D151" i="2"/>
  <c r="C151" i="2"/>
  <c r="B151" i="2"/>
  <c r="A151" i="2"/>
  <c r="AP150" i="2"/>
  <c r="AM150" i="2"/>
  <c r="AL150" i="2"/>
  <c r="AK150" i="2"/>
  <c r="AJ150" i="2"/>
  <c r="AI150" i="2"/>
  <c r="AH150" i="2"/>
  <c r="AG150" i="2"/>
  <c r="AF150" i="2"/>
  <c r="AE150" i="2"/>
  <c r="AD150" i="2"/>
  <c r="AC150" i="2"/>
  <c r="AA150" i="2"/>
  <c r="Y150" i="2"/>
  <c r="W150" i="2"/>
  <c r="V150" i="2"/>
  <c r="U150" i="2"/>
  <c r="T150" i="2"/>
  <c r="P150" i="2"/>
  <c r="Q150" i="2"/>
  <c r="M150" i="2"/>
  <c r="K150" i="2"/>
  <c r="J150" i="2"/>
  <c r="I150" i="2"/>
  <c r="H150" i="2"/>
  <c r="G150" i="2"/>
  <c r="F150" i="2"/>
  <c r="E150" i="2"/>
  <c r="D150" i="2"/>
  <c r="C150" i="2"/>
  <c r="B150" i="2"/>
  <c r="A150" i="2"/>
  <c r="AP149" i="2"/>
  <c r="AL149" i="2"/>
  <c r="AJ149" i="2"/>
  <c r="AH149" i="2"/>
  <c r="AG149" i="2"/>
  <c r="AF149" i="2"/>
  <c r="AE149" i="2"/>
  <c r="AD149" i="2"/>
  <c r="AC149" i="2"/>
  <c r="AA149" i="2"/>
  <c r="Y149" i="2"/>
  <c r="Z149" i="2"/>
  <c r="X149" i="2"/>
  <c r="U149" i="2"/>
  <c r="T149" i="2"/>
  <c r="P149" i="2"/>
  <c r="Q149" i="2"/>
  <c r="M149" i="2"/>
  <c r="K149" i="2"/>
  <c r="J149" i="2"/>
  <c r="I149" i="2"/>
  <c r="G149" i="2"/>
  <c r="E149" i="2"/>
  <c r="D149" i="2"/>
  <c r="C149" i="2"/>
  <c r="B149" i="2"/>
  <c r="A149" i="2"/>
  <c r="AP148" i="2"/>
  <c r="AL148" i="2"/>
  <c r="AJ148" i="2"/>
  <c r="AI148" i="2"/>
  <c r="AH148" i="2"/>
  <c r="AG148" i="2"/>
  <c r="AF148" i="2"/>
  <c r="AE148" i="2"/>
  <c r="AD148" i="2"/>
  <c r="AC148" i="2"/>
  <c r="AA148" i="2"/>
  <c r="Y148" i="2"/>
  <c r="Z148" i="2"/>
  <c r="X148" i="2"/>
  <c r="U148" i="2"/>
  <c r="T148" i="2"/>
  <c r="P148" i="2"/>
  <c r="Q148" i="2"/>
  <c r="M148" i="2"/>
  <c r="N148" i="2"/>
  <c r="K148" i="2"/>
  <c r="J148" i="2"/>
  <c r="I148" i="2"/>
  <c r="G148" i="2"/>
  <c r="E148" i="2"/>
  <c r="D148" i="2"/>
  <c r="C148" i="2"/>
  <c r="B148" i="2"/>
  <c r="A148" i="2"/>
  <c r="AP147" i="2"/>
  <c r="AM147" i="2"/>
  <c r="AL147" i="2"/>
  <c r="AK147" i="2"/>
  <c r="AJ147" i="2"/>
  <c r="AH147" i="2"/>
  <c r="AG147" i="2"/>
  <c r="AF147" i="2"/>
  <c r="AE147" i="2"/>
  <c r="AD147" i="2"/>
  <c r="AC147" i="2"/>
  <c r="AA147" i="2"/>
  <c r="Y147" i="2"/>
  <c r="W147" i="2"/>
  <c r="X147" i="2"/>
  <c r="U147" i="2"/>
  <c r="T147" i="2"/>
  <c r="P147" i="2"/>
  <c r="Q147" i="2"/>
  <c r="M147" i="2"/>
  <c r="N147" i="2"/>
  <c r="K147" i="2"/>
  <c r="J147" i="2"/>
  <c r="I147" i="2"/>
  <c r="H147" i="2"/>
  <c r="G147" i="2"/>
  <c r="F147" i="2"/>
  <c r="E147" i="2"/>
  <c r="D147" i="2"/>
  <c r="C147" i="2"/>
  <c r="B147" i="2"/>
  <c r="A147" i="2"/>
  <c r="AP146" i="2"/>
  <c r="AL146" i="2"/>
  <c r="AJ146" i="2"/>
  <c r="AI146" i="2"/>
  <c r="AH146" i="2"/>
  <c r="AG146" i="2"/>
  <c r="AF146" i="2"/>
  <c r="AE146" i="2"/>
  <c r="AD146" i="2"/>
  <c r="AC146" i="2"/>
  <c r="AA146" i="2"/>
  <c r="Y146" i="2"/>
  <c r="W146" i="2"/>
  <c r="U146" i="2"/>
  <c r="T146" i="2"/>
  <c r="P146" i="2"/>
  <c r="M146" i="2"/>
  <c r="N146" i="2"/>
  <c r="K146" i="2"/>
  <c r="J146" i="2"/>
  <c r="I146" i="2"/>
  <c r="H146" i="2"/>
  <c r="G146" i="2"/>
  <c r="F146" i="2"/>
  <c r="E146" i="2"/>
  <c r="D146" i="2"/>
  <c r="C146" i="2"/>
  <c r="B146" i="2"/>
  <c r="A146" i="2"/>
  <c r="AP145" i="2"/>
  <c r="AL145" i="2"/>
  <c r="AJ145" i="2"/>
  <c r="AI145" i="2"/>
  <c r="AH145" i="2"/>
  <c r="AG145" i="2"/>
  <c r="AF145" i="2"/>
  <c r="AE145" i="2"/>
  <c r="AD145" i="2"/>
  <c r="AC145" i="2"/>
  <c r="AA145" i="2"/>
  <c r="Y145" i="2"/>
  <c r="W145" i="2"/>
  <c r="X145" i="2"/>
  <c r="U145" i="2"/>
  <c r="T145" i="2"/>
  <c r="P145" i="2"/>
  <c r="Q145" i="2"/>
  <c r="M145" i="2"/>
  <c r="N145" i="2"/>
  <c r="K145" i="2"/>
  <c r="J145" i="2"/>
  <c r="I145" i="2"/>
  <c r="H145" i="2"/>
  <c r="G145" i="2"/>
  <c r="F145" i="2"/>
  <c r="E145" i="2"/>
  <c r="D145" i="2"/>
  <c r="C145" i="2"/>
  <c r="B145" i="2"/>
  <c r="A145" i="2"/>
  <c r="AP144" i="2"/>
  <c r="AL144" i="2"/>
  <c r="AJ144" i="2"/>
  <c r="AI144" i="2"/>
  <c r="AH144" i="2"/>
  <c r="AG144" i="2"/>
  <c r="AF144" i="2"/>
  <c r="AE144" i="2"/>
  <c r="AD144" i="2"/>
  <c r="AC144" i="2"/>
  <c r="Y144" i="2"/>
  <c r="W144" i="2"/>
  <c r="U144" i="2"/>
  <c r="T144" i="2"/>
  <c r="P144" i="2"/>
  <c r="Q144" i="2"/>
  <c r="M144" i="2"/>
  <c r="K144" i="2"/>
  <c r="J144" i="2"/>
  <c r="I144" i="2"/>
  <c r="G144" i="2"/>
  <c r="E144" i="2"/>
  <c r="D144" i="2"/>
  <c r="C144" i="2"/>
  <c r="B144" i="2"/>
  <c r="A144" i="2"/>
  <c r="AP143" i="2"/>
  <c r="AM143" i="2"/>
  <c r="AL143" i="2"/>
  <c r="AJ143" i="2"/>
  <c r="AH143" i="2"/>
  <c r="AG143" i="2"/>
  <c r="AF143" i="2"/>
  <c r="AE143" i="2"/>
  <c r="AD143" i="2"/>
  <c r="AC143" i="2"/>
  <c r="AA143" i="2"/>
  <c r="Y143" i="2"/>
  <c r="W143" i="2"/>
  <c r="X143" i="2"/>
  <c r="V143" i="2"/>
  <c r="U143" i="2"/>
  <c r="T143" i="2"/>
  <c r="P143" i="2"/>
  <c r="Q143" i="2"/>
  <c r="M143" i="2"/>
  <c r="K143" i="2"/>
  <c r="J143" i="2"/>
  <c r="I143" i="2"/>
  <c r="H143" i="2"/>
  <c r="G143" i="2"/>
  <c r="F143" i="2"/>
  <c r="E143" i="2"/>
  <c r="D143" i="2"/>
  <c r="C143" i="2"/>
  <c r="B143" i="2"/>
  <c r="A143" i="2"/>
  <c r="AP142" i="2"/>
  <c r="AM142" i="2"/>
  <c r="AL142" i="2"/>
  <c r="AK142" i="2"/>
  <c r="AJ142" i="2"/>
  <c r="AI142" i="2"/>
  <c r="AH142" i="2"/>
  <c r="AG142" i="2"/>
  <c r="AF142" i="2"/>
  <c r="AE142" i="2"/>
  <c r="AD142" i="2"/>
  <c r="AC142" i="2"/>
  <c r="AA142" i="2"/>
  <c r="Y142" i="2"/>
  <c r="W142" i="2"/>
  <c r="V142" i="2"/>
  <c r="U142" i="2"/>
  <c r="T142" i="2"/>
  <c r="P142" i="2"/>
  <c r="Q142" i="2"/>
  <c r="M142" i="2"/>
  <c r="K142" i="2"/>
  <c r="J142" i="2"/>
  <c r="I142" i="2"/>
  <c r="H142" i="2"/>
  <c r="G142" i="2"/>
  <c r="F142" i="2"/>
  <c r="E142" i="2"/>
  <c r="D142" i="2"/>
  <c r="C142" i="2"/>
  <c r="B142" i="2"/>
  <c r="A142" i="2"/>
  <c r="AP141" i="2"/>
  <c r="AM141" i="2"/>
  <c r="AL141" i="2"/>
  <c r="AK141" i="2"/>
  <c r="AJ141" i="2"/>
  <c r="AH141" i="2"/>
  <c r="AG141" i="2"/>
  <c r="AF141" i="2"/>
  <c r="AE141" i="2"/>
  <c r="AD141" i="2"/>
  <c r="AC141" i="2"/>
  <c r="AA141" i="2"/>
  <c r="Y141" i="2"/>
  <c r="W141" i="2"/>
  <c r="V141" i="2"/>
  <c r="U141" i="2"/>
  <c r="T141" i="2"/>
  <c r="P141" i="2"/>
  <c r="Q141" i="2"/>
  <c r="M141" i="2"/>
  <c r="N141" i="2"/>
  <c r="K141" i="2"/>
  <c r="J141" i="2"/>
  <c r="I141" i="2"/>
  <c r="H141" i="2"/>
  <c r="G141" i="2"/>
  <c r="F141" i="2"/>
  <c r="E141" i="2"/>
  <c r="D141" i="2"/>
  <c r="C141" i="2"/>
  <c r="B141" i="2"/>
  <c r="A141" i="2"/>
  <c r="AP140" i="2"/>
  <c r="AM140" i="2"/>
  <c r="AL140" i="2"/>
  <c r="AK140" i="2"/>
  <c r="AJ140" i="2"/>
  <c r="AI140" i="2"/>
  <c r="AH140" i="2"/>
  <c r="AG140" i="2"/>
  <c r="AF140" i="2"/>
  <c r="AE140" i="2"/>
  <c r="AD140" i="2"/>
  <c r="AC140" i="2"/>
  <c r="AA140" i="2"/>
  <c r="Y140" i="2"/>
  <c r="W140" i="2"/>
  <c r="V140" i="2"/>
  <c r="U140" i="2"/>
  <c r="T140" i="2"/>
  <c r="P140" i="2"/>
  <c r="Q140" i="2"/>
  <c r="M140" i="2"/>
  <c r="K140" i="2"/>
  <c r="J140" i="2"/>
  <c r="I140" i="2"/>
  <c r="H140" i="2"/>
  <c r="G140" i="2"/>
  <c r="F140" i="2"/>
  <c r="E140" i="2"/>
  <c r="D140" i="2"/>
  <c r="C140" i="2"/>
  <c r="B140" i="2"/>
  <c r="A140" i="2"/>
  <c r="AS139" i="2"/>
  <c r="AQ139" i="2"/>
  <c r="AO139" i="2"/>
  <c r="AN139" i="2"/>
  <c r="AM139" i="2"/>
  <c r="AL139" i="2"/>
  <c r="AJ139" i="2"/>
  <c r="AH139" i="2"/>
  <c r="AG139" i="2"/>
  <c r="AF139" i="2"/>
  <c r="AE139" i="2"/>
  <c r="AD139" i="2"/>
  <c r="AC139" i="2"/>
  <c r="AA139" i="2"/>
  <c r="Y139" i="2"/>
  <c r="W139" i="2"/>
  <c r="X139" i="2"/>
  <c r="V139" i="2"/>
  <c r="U139" i="2"/>
  <c r="T139" i="2"/>
  <c r="P139" i="2"/>
  <c r="M139" i="2"/>
  <c r="N139" i="2"/>
  <c r="K139" i="2"/>
  <c r="J139" i="2"/>
  <c r="I139" i="2"/>
  <c r="H139" i="2"/>
  <c r="G139" i="2"/>
  <c r="F139" i="2"/>
  <c r="E139" i="2"/>
  <c r="D139" i="2"/>
  <c r="C139" i="2"/>
  <c r="B139" i="2"/>
  <c r="A139" i="2"/>
  <c r="AS138" i="2"/>
  <c r="AQ138" i="2"/>
  <c r="AP138" i="2"/>
  <c r="AJ138" i="2"/>
  <c r="AI138" i="2"/>
  <c r="AH138" i="2"/>
  <c r="AG138" i="2"/>
  <c r="AF138" i="2"/>
  <c r="AE138" i="2"/>
  <c r="AD138" i="2"/>
  <c r="AC138" i="2"/>
  <c r="AA138" i="2"/>
  <c r="Y138" i="2"/>
  <c r="W138" i="2"/>
  <c r="X138" i="2"/>
  <c r="V138" i="2"/>
  <c r="U138" i="2"/>
  <c r="T138" i="2"/>
  <c r="P138" i="2"/>
  <c r="M138" i="2"/>
  <c r="N138" i="2"/>
  <c r="K138" i="2"/>
  <c r="J138" i="2"/>
  <c r="I138" i="2"/>
  <c r="H138" i="2"/>
  <c r="G138" i="2"/>
  <c r="F138" i="2"/>
  <c r="E138" i="2"/>
  <c r="D138" i="2"/>
  <c r="C138" i="2"/>
  <c r="B138" i="2"/>
  <c r="A138" i="2"/>
  <c r="AS137" i="2"/>
  <c r="AP137" i="2"/>
  <c r="AJ137" i="2"/>
  <c r="AH137" i="2"/>
  <c r="AG137" i="2"/>
  <c r="AF137" i="2"/>
  <c r="AE137" i="2"/>
  <c r="AD137" i="2"/>
  <c r="AC137" i="2"/>
  <c r="AA137" i="2"/>
  <c r="Y137" i="2"/>
  <c r="W137" i="2"/>
  <c r="X137" i="2"/>
  <c r="V137" i="2"/>
  <c r="U137" i="2"/>
  <c r="T137" i="2"/>
  <c r="P137" i="2"/>
  <c r="M137" i="2"/>
  <c r="N137" i="2"/>
  <c r="K137" i="2"/>
  <c r="J137" i="2"/>
  <c r="I137" i="2"/>
  <c r="H137" i="2"/>
  <c r="G137" i="2"/>
  <c r="F137" i="2"/>
  <c r="E137" i="2"/>
  <c r="D137" i="2"/>
  <c r="C137" i="2"/>
  <c r="B137" i="2"/>
  <c r="A137" i="2"/>
  <c r="AS136" i="2"/>
  <c r="AQ136" i="2"/>
  <c r="AP136" i="2"/>
  <c r="AJ136" i="2"/>
  <c r="AI136" i="2"/>
  <c r="AH136" i="2"/>
  <c r="AG136" i="2"/>
  <c r="AF136" i="2"/>
  <c r="AE136" i="2"/>
  <c r="AD136" i="2"/>
  <c r="AC136" i="2"/>
  <c r="AA136" i="2"/>
  <c r="Y136" i="2"/>
  <c r="W136" i="2"/>
  <c r="X136" i="2"/>
  <c r="V136" i="2"/>
  <c r="U136" i="2"/>
  <c r="T136" i="2"/>
  <c r="P136" i="2"/>
  <c r="Q136" i="2"/>
  <c r="M136" i="2"/>
  <c r="K136" i="2"/>
  <c r="J136" i="2"/>
  <c r="I136" i="2"/>
  <c r="H136" i="2"/>
  <c r="G136" i="2"/>
  <c r="F136" i="2"/>
  <c r="E136" i="2"/>
  <c r="D136" i="2"/>
  <c r="C136" i="2"/>
  <c r="B136" i="2"/>
  <c r="A136" i="2"/>
  <c r="AS135" i="2"/>
  <c r="AP135" i="2"/>
  <c r="AJ135" i="2"/>
  <c r="AH135" i="2"/>
  <c r="AG135" i="2"/>
  <c r="AF135" i="2"/>
  <c r="AE135" i="2"/>
  <c r="AD135" i="2"/>
  <c r="AC135" i="2"/>
  <c r="AA135" i="2"/>
  <c r="Y135" i="2"/>
  <c r="W135" i="2"/>
  <c r="V135" i="2"/>
  <c r="U135" i="2"/>
  <c r="T135" i="2"/>
  <c r="P135" i="2"/>
  <c r="Q135" i="2"/>
  <c r="M135" i="2"/>
  <c r="K135" i="2"/>
  <c r="J135" i="2"/>
  <c r="I135" i="2"/>
  <c r="H135" i="2"/>
  <c r="G135" i="2"/>
  <c r="F135" i="2"/>
  <c r="E135" i="2"/>
  <c r="D135" i="2"/>
  <c r="C135" i="2"/>
  <c r="B135" i="2"/>
  <c r="A135" i="2"/>
  <c r="AS134" i="2"/>
  <c r="AP134" i="2"/>
  <c r="AJ134" i="2"/>
  <c r="AI134" i="2"/>
  <c r="AH134" i="2"/>
  <c r="AG134" i="2"/>
  <c r="AF134" i="2"/>
  <c r="AE134" i="2"/>
  <c r="AD134" i="2"/>
  <c r="AC134" i="2"/>
  <c r="AA134" i="2"/>
  <c r="Y134" i="2"/>
  <c r="W134" i="2"/>
  <c r="X134" i="2"/>
  <c r="V134" i="2"/>
  <c r="U134" i="2"/>
  <c r="T134" i="2"/>
  <c r="P134" i="2"/>
  <c r="Q134" i="2"/>
  <c r="M134" i="2"/>
  <c r="N134" i="2"/>
  <c r="K134" i="2"/>
  <c r="J134" i="2"/>
  <c r="I134" i="2"/>
  <c r="H134" i="2"/>
  <c r="G134" i="2"/>
  <c r="F134" i="2"/>
  <c r="E134" i="2"/>
  <c r="D134" i="2"/>
  <c r="C134" i="2"/>
  <c r="B134" i="2"/>
  <c r="A134" i="2"/>
  <c r="AS133" i="2"/>
  <c r="AO133" i="2"/>
  <c r="AP133" i="2"/>
  <c r="AJ133" i="2"/>
  <c r="AH133" i="2"/>
  <c r="AG133" i="2"/>
  <c r="AF133" i="2"/>
  <c r="AE133" i="2"/>
  <c r="AD133" i="2"/>
  <c r="AC133" i="2"/>
  <c r="AA133" i="2"/>
  <c r="Y133" i="2"/>
  <c r="W133" i="2"/>
  <c r="X133" i="2"/>
  <c r="V133" i="2"/>
  <c r="U133" i="2"/>
  <c r="T133" i="2"/>
  <c r="P133" i="2"/>
  <c r="Q133" i="2"/>
  <c r="M133" i="2"/>
  <c r="K133" i="2"/>
  <c r="J133" i="2"/>
  <c r="I133" i="2"/>
  <c r="H133" i="2"/>
  <c r="G133" i="2"/>
  <c r="F133" i="2"/>
  <c r="E133" i="2"/>
  <c r="D133" i="2"/>
  <c r="C133" i="2"/>
  <c r="B133" i="2"/>
  <c r="A133" i="2"/>
  <c r="AS132" i="2"/>
  <c r="AP132" i="2"/>
  <c r="AM132" i="2"/>
  <c r="AL132" i="2"/>
  <c r="AJ132" i="2"/>
  <c r="AI132" i="2"/>
  <c r="AH132" i="2"/>
  <c r="AG132" i="2"/>
  <c r="AF132" i="2"/>
  <c r="AE132" i="2"/>
  <c r="AD132" i="2"/>
  <c r="AC132" i="2"/>
  <c r="AA132" i="2"/>
  <c r="Y132" i="2"/>
  <c r="W132" i="2"/>
  <c r="V132" i="2"/>
  <c r="U132" i="2"/>
  <c r="T132" i="2"/>
  <c r="P132" i="2"/>
  <c r="M132" i="2"/>
  <c r="N132" i="2"/>
  <c r="K132" i="2"/>
  <c r="J132" i="2"/>
  <c r="I132" i="2"/>
  <c r="H132" i="2"/>
  <c r="G132" i="2"/>
  <c r="F132" i="2"/>
  <c r="E132" i="2"/>
  <c r="D132" i="2"/>
  <c r="C132" i="2"/>
  <c r="B132" i="2"/>
  <c r="A132" i="2"/>
  <c r="AS131" i="2"/>
  <c r="AQ131" i="2"/>
  <c r="AO131" i="2"/>
  <c r="AN131" i="2"/>
  <c r="AM131" i="2"/>
  <c r="AL131" i="2"/>
  <c r="AJ131" i="2"/>
  <c r="AH131" i="2"/>
  <c r="AG131" i="2"/>
  <c r="AF131" i="2"/>
  <c r="AE131" i="2"/>
  <c r="AD131" i="2"/>
  <c r="AC131" i="2"/>
  <c r="AA131" i="2"/>
  <c r="Y131" i="2"/>
  <c r="W131" i="2"/>
  <c r="X131" i="2"/>
  <c r="V131" i="2"/>
  <c r="U131" i="2"/>
  <c r="T131" i="2"/>
  <c r="P131" i="2"/>
  <c r="Q131" i="2"/>
  <c r="M131" i="2"/>
  <c r="K131" i="2"/>
  <c r="J131" i="2"/>
  <c r="I131" i="2"/>
  <c r="H131" i="2"/>
  <c r="G131" i="2"/>
  <c r="F131" i="2"/>
  <c r="E131" i="2"/>
  <c r="D131" i="2"/>
  <c r="C131" i="2"/>
  <c r="B131" i="2"/>
  <c r="A131" i="2"/>
  <c r="AS130" i="2"/>
  <c r="AQ130" i="2"/>
  <c r="AP130" i="2"/>
  <c r="AL130" i="2"/>
  <c r="AJ130" i="2"/>
  <c r="AI130" i="2"/>
  <c r="AH130" i="2"/>
  <c r="AG130" i="2"/>
  <c r="AF130" i="2"/>
  <c r="AE130" i="2"/>
  <c r="AD130" i="2"/>
  <c r="AC130" i="2"/>
  <c r="AA130" i="2"/>
  <c r="Y130" i="2"/>
  <c r="W130" i="2"/>
  <c r="V130" i="2"/>
  <c r="U130" i="2"/>
  <c r="T130" i="2"/>
  <c r="P130" i="2"/>
  <c r="Q130" i="2"/>
  <c r="M130" i="2"/>
  <c r="N130" i="2"/>
  <c r="K130" i="2"/>
  <c r="J130" i="2"/>
  <c r="I130" i="2"/>
  <c r="H130" i="2"/>
  <c r="G130" i="2"/>
  <c r="F130" i="2"/>
  <c r="E130" i="2"/>
  <c r="D130" i="2"/>
  <c r="C130" i="2"/>
  <c r="B130" i="2"/>
  <c r="A130" i="2"/>
  <c r="AS129" i="2"/>
  <c r="AQ129" i="2"/>
  <c r="AO129" i="2"/>
  <c r="AN129" i="2"/>
  <c r="AM129" i="2"/>
  <c r="AL129" i="2"/>
  <c r="AJ129" i="2"/>
  <c r="AH129" i="2"/>
  <c r="AG129" i="2"/>
  <c r="AF129" i="2"/>
  <c r="AE129" i="2"/>
  <c r="AD129" i="2"/>
  <c r="AC129" i="2"/>
  <c r="AA129" i="2"/>
  <c r="Y129" i="2"/>
  <c r="W129" i="2"/>
  <c r="X129" i="2"/>
  <c r="V129" i="2"/>
  <c r="U129" i="2"/>
  <c r="T129" i="2"/>
  <c r="P129" i="2"/>
  <c r="M129" i="2"/>
  <c r="N129" i="2"/>
  <c r="K129" i="2"/>
  <c r="J129" i="2"/>
  <c r="I129" i="2"/>
  <c r="H129" i="2"/>
  <c r="G129" i="2"/>
  <c r="F129" i="2"/>
  <c r="E129" i="2"/>
  <c r="D129" i="2"/>
  <c r="C129" i="2"/>
  <c r="B129" i="2"/>
  <c r="A129" i="2"/>
  <c r="AS128" i="2"/>
  <c r="AQ128" i="2"/>
  <c r="AN128" i="2"/>
  <c r="AP128" i="2"/>
  <c r="AM128" i="2"/>
  <c r="AL128" i="2"/>
  <c r="AK128" i="2"/>
  <c r="AJ128" i="2"/>
  <c r="AI128" i="2"/>
  <c r="AH128" i="2"/>
  <c r="AG128" i="2"/>
  <c r="AF128" i="2"/>
  <c r="AE128" i="2"/>
  <c r="AD128" i="2"/>
  <c r="AC128" i="2"/>
  <c r="AA128" i="2"/>
  <c r="Y128" i="2"/>
  <c r="W128" i="2"/>
  <c r="V128" i="2"/>
  <c r="U128" i="2"/>
  <c r="T128" i="2"/>
  <c r="P128" i="2"/>
  <c r="M128" i="2"/>
  <c r="N128" i="2"/>
  <c r="K128" i="2"/>
  <c r="J128" i="2"/>
  <c r="I128" i="2"/>
  <c r="H128" i="2"/>
  <c r="G128" i="2"/>
  <c r="F128" i="2"/>
  <c r="E128" i="2"/>
  <c r="D128" i="2"/>
  <c r="C128" i="2"/>
  <c r="B128" i="2"/>
  <c r="A128" i="2"/>
  <c r="AS127" i="2"/>
  <c r="AQ127" i="2"/>
  <c r="AN127" i="2"/>
  <c r="AP127" i="2"/>
  <c r="AM127" i="2"/>
  <c r="AL127" i="2"/>
  <c r="AK127" i="2"/>
  <c r="AJ127" i="2"/>
  <c r="AI127" i="2"/>
  <c r="AH127" i="2"/>
  <c r="AG127" i="2"/>
  <c r="AF127" i="2"/>
  <c r="AE127" i="2"/>
  <c r="AD127" i="2"/>
  <c r="AC127" i="2"/>
  <c r="AA127" i="2"/>
  <c r="Y127" i="2"/>
  <c r="W127" i="2"/>
  <c r="X127" i="2"/>
  <c r="V127" i="2"/>
  <c r="U127" i="2"/>
  <c r="T127" i="2"/>
  <c r="P127" i="2"/>
  <c r="Q127" i="2"/>
  <c r="M127" i="2"/>
  <c r="N127" i="2"/>
  <c r="K127" i="2"/>
  <c r="J127" i="2"/>
  <c r="I127" i="2"/>
  <c r="H127" i="2"/>
  <c r="G127" i="2"/>
  <c r="F127" i="2"/>
  <c r="E127" i="2"/>
  <c r="D127" i="2"/>
  <c r="C127" i="2"/>
  <c r="B127" i="2"/>
  <c r="A127" i="2"/>
  <c r="AS126" i="2"/>
  <c r="AJ126" i="2"/>
  <c r="AH126" i="2"/>
  <c r="AG126" i="2"/>
  <c r="AF126" i="2"/>
  <c r="AE126" i="2"/>
  <c r="AD126" i="2"/>
  <c r="AC126" i="2"/>
  <c r="AA126" i="2"/>
  <c r="Y126" i="2"/>
  <c r="W126" i="2"/>
  <c r="V126" i="2"/>
  <c r="U126" i="2"/>
  <c r="T126" i="2"/>
  <c r="P126" i="2"/>
  <c r="Q126" i="2"/>
  <c r="M126" i="2"/>
  <c r="K126" i="2"/>
  <c r="J126" i="2"/>
  <c r="I126" i="2"/>
  <c r="H126" i="2"/>
  <c r="G126" i="2"/>
  <c r="F126" i="2"/>
  <c r="E126" i="2"/>
  <c r="D126" i="2"/>
  <c r="C126" i="2"/>
  <c r="B126" i="2"/>
  <c r="A126" i="2"/>
  <c r="AS125" i="2"/>
  <c r="AO125" i="2"/>
  <c r="AP125" i="2"/>
  <c r="AJ125" i="2"/>
  <c r="AI125" i="2"/>
  <c r="AH125" i="2"/>
  <c r="AG125" i="2"/>
  <c r="AF125" i="2"/>
  <c r="AE125" i="2"/>
  <c r="AD125" i="2"/>
  <c r="AC125" i="2"/>
  <c r="AA125" i="2"/>
  <c r="Y125" i="2"/>
  <c r="W125" i="2"/>
  <c r="X125" i="2"/>
  <c r="V125" i="2"/>
  <c r="U125" i="2"/>
  <c r="T125" i="2"/>
  <c r="P125" i="2"/>
  <c r="Q125" i="2"/>
  <c r="M125" i="2"/>
  <c r="K125" i="2"/>
  <c r="J125" i="2"/>
  <c r="I125" i="2"/>
  <c r="H125" i="2"/>
  <c r="G125" i="2"/>
  <c r="F125" i="2"/>
  <c r="E125" i="2"/>
  <c r="D125" i="2"/>
  <c r="C125" i="2"/>
  <c r="B125" i="2"/>
  <c r="A125" i="2"/>
  <c r="AS124" i="2"/>
  <c r="AO124" i="2"/>
  <c r="AP124" i="2"/>
  <c r="AJ124" i="2"/>
  <c r="AI124" i="2"/>
  <c r="AH124" i="2"/>
  <c r="AG124" i="2"/>
  <c r="AF124" i="2"/>
  <c r="AE124" i="2"/>
  <c r="AD124" i="2"/>
  <c r="AC124" i="2"/>
  <c r="AA124" i="2"/>
  <c r="Y124" i="2"/>
  <c r="W124" i="2"/>
  <c r="V124" i="2"/>
  <c r="U124" i="2"/>
  <c r="T124" i="2"/>
  <c r="P124" i="2"/>
  <c r="Q124" i="2"/>
  <c r="M124" i="2"/>
  <c r="N124" i="2"/>
  <c r="K124" i="2"/>
  <c r="J124" i="2"/>
  <c r="I124" i="2"/>
  <c r="H124" i="2"/>
  <c r="G124" i="2"/>
  <c r="F124" i="2"/>
  <c r="E124" i="2"/>
  <c r="D124" i="2"/>
  <c r="C124" i="2"/>
  <c r="B124" i="2"/>
  <c r="A124" i="2"/>
  <c r="AS123" i="2"/>
  <c r="AQ123" i="2"/>
  <c r="AN123" i="2"/>
  <c r="AP123" i="2"/>
  <c r="AM123" i="2"/>
  <c r="AL123" i="2"/>
  <c r="AK123" i="2"/>
  <c r="AJ123" i="2"/>
  <c r="AH123" i="2"/>
  <c r="AG123" i="2"/>
  <c r="AF123" i="2"/>
  <c r="AE123" i="2"/>
  <c r="AD123" i="2"/>
  <c r="Z123" i="2"/>
  <c r="X123" i="2"/>
  <c r="T123" i="2"/>
  <c r="P123" i="2"/>
  <c r="Q123" i="2"/>
  <c r="M123" i="2"/>
  <c r="N123" i="2"/>
  <c r="K123" i="2"/>
  <c r="J123" i="2"/>
  <c r="I123" i="2"/>
  <c r="H123" i="2"/>
  <c r="G123" i="2"/>
  <c r="F123" i="2"/>
  <c r="E123" i="2"/>
  <c r="D123" i="2"/>
  <c r="C123" i="2"/>
  <c r="B123" i="2"/>
  <c r="A123" i="2"/>
  <c r="AS122" i="2"/>
  <c r="AN122" i="2"/>
  <c r="AP122" i="2"/>
  <c r="AM122" i="2"/>
  <c r="AL122" i="2"/>
  <c r="AK122" i="2"/>
  <c r="AJ122" i="2"/>
  <c r="AH122" i="2"/>
  <c r="AG122" i="2"/>
  <c r="AF122" i="2"/>
  <c r="AE122" i="2"/>
  <c r="AD122" i="2"/>
  <c r="AC122" i="2"/>
  <c r="AA122" i="2"/>
  <c r="Y122" i="2"/>
  <c r="W122" i="2"/>
  <c r="X122" i="2"/>
  <c r="V122" i="2"/>
  <c r="U122" i="2"/>
  <c r="T122" i="2"/>
  <c r="P122" i="2"/>
  <c r="Q122" i="2"/>
  <c r="M122" i="2"/>
  <c r="N122" i="2"/>
  <c r="K122" i="2"/>
  <c r="J122" i="2"/>
  <c r="I122" i="2"/>
  <c r="H122" i="2"/>
  <c r="G122" i="2"/>
  <c r="F122" i="2"/>
  <c r="E122" i="2"/>
  <c r="D122" i="2"/>
  <c r="C122" i="2"/>
  <c r="B122" i="2"/>
  <c r="A122" i="2"/>
  <c r="AS121" i="2"/>
  <c r="AQ121" i="2"/>
  <c r="AP121" i="2"/>
  <c r="AM121" i="2"/>
  <c r="AL121" i="2"/>
  <c r="AK121" i="2"/>
  <c r="AJ121" i="2"/>
  <c r="AI121" i="2"/>
  <c r="AH121" i="2"/>
  <c r="AG121" i="2"/>
  <c r="AF121" i="2"/>
  <c r="AE121" i="2"/>
  <c r="AD121" i="2"/>
  <c r="AC121" i="2"/>
  <c r="AA121" i="2"/>
  <c r="Y121" i="2"/>
  <c r="W121" i="2"/>
  <c r="V121" i="2"/>
  <c r="U121" i="2"/>
  <c r="T121" i="2"/>
  <c r="P121" i="2"/>
  <c r="Q121" i="2"/>
  <c r="M121" i="2"/>
  <c r="K121" i="2"/>
  <c r="J121" i="2"/>
  <c r="I121" i="2"/>
  <c r="H121" i="2"/>
  <c r="G121" i="2"/>
  <c r="F121" i="2"/>
  <c r="E121" i="2"/>
  <c r="D121" i="2"/>
  <c r="C121" i="2"/>
  <c r="B121" i="2"/>
  <c r="A121" i="2"/>
  <c r="AS120" i="2"/>
  <c r="AQ120" i="2"/>
  <c r="AO120" i="2"/>
  <c r="AN120" i="2"/>
  <c r="AM120" i="2"/>
  <c r="AL120" i="2"/>
  <c r="AJ120" i="2"/>
  <c r="AH120" i="2"/>
  <c r="AG120" i="2"/>
  <c r="AF120" i="2"/>
  <c r="AE120" i="2"/>
  <c r="AD120" i="2"/>
  <c r="AC120" i="2"/>
  <c r="AA120" i="2"/>
  <c r="Y120" i="2"/>
  <c r="W120" i="2"/>
  <c r="X120" i="2"/>
  <c r="V120" i="2"/>
  <c r="U120" i="2"/>
  <c r="T120" i="2"/>
  <c r="P120" i="2"/>
  <c r="Q120" i="2"/>
  <c r="M120" i="2"/>
  <c r="K120" i="2"/>
  <c r="J120" i="2"/>
  <c r="I120" i="2"/>
  <c r="H120" i="2"/>
  <c r="G120" i="2"/>
  <c r="F120" i="2"/>
  <c r="E120" i="2"/>
  <c r="D120" i="2"/>
  <c r="C120" i="2"/>
  <c r="B120" i="2"/>
  <c r="A120" i="2"/>
  <c r="AS119" i="2"/>
  <c r="AN119" i="2"/>
  <c r="AP119" i="2"/>
  <c r="AM119" i="2"/>
  <c r="AL119" i="2"/>
  <c r="AK119" i="2"/>
  <c r="AJ119" i="2"/>
  <c r="AI119" i="2"/>
  <c r="AH119" i="2"/>
  <c r="AG119" i="2"/>
  <c r="AF119" i="2"/>
  <c r="AE119" i="2"/>
  <c r="AD119" i="2"/>
  <c r="AC119" i="2"/>
  <c r="AA119" i="2"/>
  <c r="Y119" i="2"/>
  <c r="W119" i="2"/>
  <c r="X119" i="2"/>
  <c r="V119" i="2"/>
  <c r="U119" i="2"/>
  <c r="T119" i="2"/>
  <c r="P119" i="2"/>
  <c r="Q119" i="2"/>
  <c r="M119" i="2"/>
  <c r="N119" i="2"/>
  <c r="K119" i="2"/>
  <c r="J119" i="2"/>
  <c r="I119" i="2"/>
  <c r="H119" i="2"/>
  <c r="G119" i="2"/>
  <c r="F119" i="2"/>
  <c r="E119" i="2"/>
  <c r="D119" i="2"/>
  <c r="C119" i="2"/>
  <c r="B119" i="2"/>
  <c r="A119" i="2"/>
  <c r="AS118" i="2"/>
  <c r="AN118" i="2"/>
  <c r="AP118" i="2"/>
  <c r="AM118" i="2"/>
  <c r="AL118" i="2"/>
  <c r="AK118" i="2"/>
  <c r="AJ118" i="2"/>
  <c r="AI118" i="2"/>
  <c r="AH118" i="2"/>
  <c r="AG118" i="2"/>
  <c r="AF118" i="2"/>
  <c r="AE118" i="2"/>
  <c r="AD118" i="2"/>
  <c r="AC118" i="2"/>
  <c r="AA118" i="2"/>
  <c r="Y118" i="2"/>
  <c r="W118" i="2"/>
  <c r="X118" i="2"/>
  <c r="V118" i="2"/>
  <c r="U118" i="2"/>
  <c r="T118" i="2"/>
  <c r="P118" i="2"/>
  <c r="Q118" i="2"/>
  <c r="M118" i="2"/>
  <c r="N118" i="2"/>
  <c r="K118" i="2"/>
  <c r="J118" i="2"/>
  <c r="I118" i="2"/>
  <c r="H118" i="2"/>
  <c r="G118" i="2"/>
  <c r="F118" i="2"/>
  <c r="E118" i="2"/>
  <c r="D118" i="2"/>
  <c r="C118" i="2"/>
  <c r="B118" i="2"/>
  <c r="A118" i="2"/>
  <c r="AS117" i="2"/>
  <c r="AQ117" i="2"/>
  <c r="AO117" i="2"/>
  <c r="AN117" i="2"/>
  <c r="AM117" i="2"/>
  <c r="AL117" i="2"/>
  <c r="AJ117" i="2"/>
  <c r="AH117" i="2"/>
  <c r="AG117" i="2"/>
  <c r="AF117" i="2"/>
  <c r="AE117" i="2"/>
  <c r="AD117" i="2"/>
  <c r="AC117" i="2"/>
  <c r="AA117" i="2"/>
  <c r="Y117" i="2"/>
  <c r="W117" i="2"/>
  <c r="V117" i="2"/>
  <c r="U117" i="2"/>
  <c r="T117" i="2"/>
  <c r="P117" i="2"/>
  <c r="Q117" i="2"/>
  <c r="M117" i="2"/>
  <c r="N117" i="2"/>
  <c r="K117" i="2"/>
  <c r="J117" i="2"/>
  <c r="I117" i="2"/>
  <c r="H117" i="2"/>
  <c r="G117" i="2"/>
  <c r="F117" i="2"/>
  <c r="E117" i="2"/>
  <c r="D117" i="2"/>
  <c r="C117" i="2"/>
  <c r="B117" i="2"/>
  <c r="A117" i="2"/>
  <c r="AS116" i="2"/>
  <c r="AP116" i="2"/>
  <c r="AM116" i="2"/>
  <c r="AL116" i="2"/>
  <c r="AK116" i="2"/>
  <c r="AJ116" i="2"/>
  <c r="AI116" i="2"/>
  <c r="AH116" i="2"/>
  <c r="AG116" i="2"/>
  <c r="AF116" i="2"/>
  <c r="AE116" i="2"/>
  <c r="AD116" i="2"/>
  <c r="AC116" i="2"/>
  <c r="AA116" i="2"/>
  <c r="Y116" i="2"/>
  <c r="W116" i="2"/>
  <c r="V116" i="2"/>
  <c r="U116" i="2"/>
  <c r="T116" i="2"/>
  <c r="P116" i="2"/>
  <c r="M116" i="2"/>
  <c r="N116" i="2"/>
  <c r="K116" i="2"/>
  <c r="J116" i="2"/>
  <c r="I116" i="2"/>
  <c r="H116" i="2"/>
  <c r="G116" i="2"/>
  <c r="F116" i="2"/>
  <c r="E116" i="2"/>
  <c r="D116" i="2"/>
  <c r="C116" i="2"/>
  <c r="B116" i="2"/>
  <c r="A116" i="2"/>
  <c r="AS115" i="2"/>
  <c r="AQ115" i="2"/>
  <c r="AO115" i="2"/>
  <c r="AN115" i="2"/>
  <c r="AM115" i="2"/>
  <c r="AL115" i="2"/>
  <c r="AJ115" i="2"/>
  <c r="AH115" i="2"/>
  <c r="AG115" i="2"/>
  <c r="AF115" i="2"/>
  <c r="AE115" i="2"/>
  <c r="AD115" i="2"/>
  <c r="AC115" i="2"/>
  <c r="AA115" i="2"/>
  <c r="Y115" i="2"/>
  <c r="W115" i="2"/>
  <c r="X115" i="2"/>
  <c r="V115" i="2"/>
  <c r="U115" i="2"/>
  <c r="T115" i="2"/>
  <c r="P115" i="2"/>
  <c r="Q115" i="2"/>
  <c r="M115" i="2"/>
  <c r="K115" i="2"/>
  <c r="J115" i="2"/>
  <c r="I115" i="2"/>
  <c r="H115" i="2"/>
  <c r="G115" i="2"/>
  <c r="F115" i="2"/>
  <c r="E115" i="2"/>
  <c r="D115" i="2"/>
  <c r="C115" i="2"/>
  <c r="B115" i="2"/>
  <c r="A115" i="2"/>
  <c r="AS114" i="2"/>
  <c r="AQ114" i="2"/>
  <c r="AO114" i="2"/>
  <c r="AN114" i="2"/>
  <c r="AM114" i="2"/>
  <c r="AL114" i="2"/>
  <c r="AJ114" i="2"/>
  <c r="AI114" i="2"/>
  <c r="AH114" i="2"/>
  <c r="AG114" i="2"/>
  <c r="AF114" i="2"/>
  <c r="AE114" i="2"/>
  <c r="AD114" i="2"/>
  <c r="AC114" i="2"/>
  <c r="AA114" i="2"/>
  <c r="Y114" i="2"/>
  <c r="W114" i="2"/>
  <c r="X114" i="2"/>
  <c r="V114" i="2"/>
  <c r="U114" i="2"/>
  <c r="T114" i="2"/>
  <c r="P114" i="2"/>
  <c r="Q114" i="2"/>
  <c r="M114" i="2"/>
  <c r="K114" i="2"/>
  <c r="J114" i="2"/>
  <c r="I114" i="2"/>
  <c r="H114" i="2"/>
  <c r="G114" i="2"/>
  <c r="F114" i="2"/>
  <c r="E114" i="2"/>
  <c r="D114" i="2"/>
  <c r="C114" i="2"/>
  <c r="B114" i="2"/>
  <c r="A114" i="2"/>
  <c r="AS113" i="2"/>
  <c r="AN113" i="2"/>
  <c r="AP113" i="2"/>
  <c r="AM113" i="2"/>
  <c r="AL113" i="2"/>
  <c r="AK113" i="2"/>
  <c r="AJ113" i="2"/>
  <c r="AI113" i="2"/>
  <c r="AH113" i="2"/>
  <c r="AG113" i="2"/>
  <c r="AF113" i="2"/>
  <c r="AE113" i="2"/>
  <c r="AD113" i="2"/>
  <c r="AC113" i="2"/>
  <c r="AA113" i="2"/>
  <c r="Y113" i="2"/>
  <c r="W113" i="2"/>
  <c r="X113" i="2"/>
  <c r="V113" i="2"/>
  <c r="U113" i="2"/>
  <c r="T113" i="2"/>
  <c r="P113" i="2"/>
  <c r="M113" i="2"/>
  <c r="N113" i="2"/>
  <c r="K113" i="2"/>
  <c r="J113" i="2"/>
  <c r="I113" i="2"/>
  <c r="H113" i="2"/>
  <c r="G113" i="2"/>
  <c r="F113" i="2"/>
  <c r="E113" i="2"/>
  <c r="D113" i="2"/>
  <c r="C113" i="2"/>
  <c r="B113" i="2"/>
  <c r="A113" i="2"/>
  <c r="AS112" i="2"/>
  <c r="AN112" i="2"/>
  <c r="AP112" i="2"/>
  <c r="AM112" i="2"/>
  <c r="AL112" i="2"/>
  <c r="AK112" i="2"/>
  <c r="AH112" i="2"/>
  <c r="AG112" i="2"/>
  <c r="AF112" i="2"/>
  <c r="AE112" i="2"/>
  <c r="AD112" i="2"/>
  <c r="AC112" i="2"/>
  <c r="AA112" i="2"/>
  <c r="Y112" i="2"/>
  <c r="W112" i="2"/>
  <c r="V112" i="2"/>
  <c r="U112" i="2"/>
  <c r="P112" i="2"/>
  <c r="Q112" i="2"/>
  <c r="M112" i="2"/>
  <c r="K112" i="2"/>
  <c r="J112" i="2"/>
  <c r="I112" i="2"/>
  <c r="H112" i="2"/>
  <c r="G112" i="2"/>
  <c r="F112" i="2"/>
  <c r="D112" i="2"/>
  <c r="C112" i="2"/>
  <c r="B112" i="2"/>
  <c r="A112" i="2"/>
  <c r="AS111" i="2"/>
  <c r="AP111" i="2"/>
  <c r="AL111" i="2"/>
  <c r="AK111" i="2"/>
  <c r="AI111" i="2"/>
  <c r="AH111" i="2"/>
  <c r="AG111" i="2"/>
  <c r="AF111" i="2"/>
  <c r="AE111" i="2"/>
  <c r="AD111" i="2"/>
  <c r="AC111" i="2"/>
  <c r="AA111" i="2"/>
  <c r="Y111" i="2"/>
  <c r="W111" i="2"/>
  <c r="X111" i="2"/>
  <c r="V111" i="2"/>
  <c r="U111" i="2"/>
  <c r="P111" i="2"/>
  <c r="Q111" i="2"/>
  <c r="M111" i="2"/>
  <c r="K111" i="2"/>
  <c r="J111" i="2"/>
  <c r="I111" i="2"/>
  <c r="H111" i="2"/>
  <c r="G111" i="2"/>
  <c r="F111" i="2"/>
  <c r="D111" i="2"/>
  <c r="C111" i="2"/>
  <c r="B111" i="2"/>
  <c r="A111" i="2"/>
  <c r="AS110" i="2"/>
  <c r="AQ110" i="2"/>
  <c r="AO110" i="2"/>
  <c r="AN110" i="2"/>
  <c r="AM110" i="2"/>
  <c r="AL110" i="2"/>
  <c r="AH110" i="2"/>
  <c r="AG110" i="2"/>
  <c r="AF110" i="2"/>
  <c r="AE110" i="2"/>
  <c r="AD110" i="2"/>
  <c r="AC110" i="2"/>
  <c r="AA110" i="2"/>
  <c r="Y110" i="2"/>
  <c r="W110" i="2"/>
  <c r="X110" i="2"/>
  <c r="V110" i="2"/>
  <c r="U110" i="2"/>
  <c r="P110" i="2"/>
  <c r="Q110" i="2"/>
  <c r="M110" i="2"/>
  <c r="N110" i="2"/>
  <c r="K110" i="2"/>
  <c r="J110" i="2"/>
  <c r="I110" i="2"/>
  <c r="H110" i="2"/>
  <c r="G110" i="2"/>
  <c r="F110" i="2"/>
  <c r="D110" i="2"/>
  <c r="C110" i="2"/>
  <c r="B110" i="2"/>
  <c r="A110" i="2"/>
  <c r="AS109" i="2"/>
  <c r="AQ109" i="2"/>
  <c r="AO109" i="2"/>
  <c r="AN109" i="2"/>
  <c r="AM109" i="2"/>
  <c r="AL109" i="2"/>
  <c r="AI109" i="2"/>
  <c r="AH109" i="2"/>
  <c r="AG109" i="2"/>
  <c r="AF109" i="2"/>
  <c r="AE109" i="2"/>
  <c r="AD109" i="2"/>
  <c r="AC109" i="2"/>
  <c r="AA109" i="2"/>
  <c r="Y109" i="2"/>
  <c r="W109" i="2"/>
  <c r="V109" i="2"/>
  <c r="U109" i="2"/>
  <c r="P109" i="2"/>
  <c r="M109" i="2"/>
  <c r="N109" i="2"/>
  <c r="K109" i="2"/>
  <c r="J109" i="2"/>
  <c r="I109" i="2"/>
  <c r="H109" i="2"/>
  <c r="G109" i="2"/>
  <c r="F109" i="2"/>
  <c r="D109" i="2"/>
  <c r="C109" i="2"/>
  <c r="B109" i="2"/>
  <c r="A109" i="2"/>
  <c r="AS108" i="2"/>
  <c r="AQ108" i="2"/>
  <c r="AN108" i="2"/>
  <c r="AP108" i="2"/>
  <c r="AM108" i="2"/>
  <c r="AL108" i="2"/>
  <c r="AI108" i="2"/>
  <c r="AH108" i="2"/>
  <c r="AG108" i="2"/>
  <c r="AF108" i="2"/>
  <c r="AE108" i="2"/>
  <c r="AD108" i="2"/>
  <c r="AC108" i="2"/>
  <c r="AA108" i="2"/>
  <c r="Y108" i="2"/>
  <c r="W108" i="2"/>
  <c r="V108" i="2"/>
  <c r="U108" i="2"/>
  <c r="P108" i="2"/>
  <c r="Q108" i="2"/>
  <c r="M108" i="2"/>
  <c r="K108" i="2"/>
  <c r="J108" i="2"/>
  <c r="I108" i="2"/>
  <c r="H108" i="2"/>
  <c r="G108" i="2"/>
  <c r="F108" i="2"/>
  <c r="D108" i="2"/>
  <c r="C108" i="2"/>
  <c r="B108" i="2"/>
  <c r="A108" i="2"/>
  <c r="AS107" i="2"/>
  <c r="AQ107" i="2"/>
  <c r="AO107" i="2"/>
  <c r="AN107" i="2"/>
  <c r="AM107" i="2"/>
  <c r="AL107" i="2"/>
  <c r="AH107" i="2"/>
  <c r="AG107" i="2"/>
  <c r="AF107" i="2"/>
  <c r="AE107" i="2"/>
  <c r="AD107" i="2"/>
  <c r="AC107" i="2"/>
  <c r="AA107" i="2"/>
  <c r="Y107" i="2"/>
  <c r="W107" i="2"/>
  <c r="X107" i="2"/>
  <c r="V107" i="2"/>
  <c r="U107" i="2"/>
  <c r="P107" i="2"/>
  <c r="Q107" i="2"/>
  <c r="M107" i="2"/>
  <c r="K107" i="2"/>
  <c r="J107" i="2"/>
  <c r="I107" i="2"/>
  <c r="H107" i="2"/>
  <c r="G107" i="2"/>
  <c r="F107" i="2"/>
  <c r="D107" i="2"/>
  <c r="C107" i="2"/>
  <c r="B107" i="2"/>
  <c r="A107" i="2"/>
  <c r="AS106" i="2"/>
  <c r="AN106" i="2"/>
  <c r="AP106" i="2"/>
  <c r="AM106" i="2"/>
  <c r="AL106" i="2"/>
  <c r="AK106" i="2"/>
  <c r="AI106" i="2"/>
  <c r="AH106" i="2"/>
  <c r="AG106" i="2"/>
  <c r="AF106" i="2"/>
  <c r="AE106" i="2"/>
  <c r="AD106" i="2"/>
  <c r="AC106" i="2"/>
  <c r="AA106" i="2"/>
  <c r="Y106" i="2"/>
  <c r="W106" i="2"/>
  <c r="X106" i="2"/>
  <c r="V106" i="2"/>
  <c r="U106" i="2"/>
  <c r="P106" i="2"/>
  <c r="Q106" i="2"/>
  <c r="M106" i="2"/>
  <c r="N106" i="2"/>
  <c r="K106" i="2"/>
  <c r="J106" i="2"/>
  <c r="I106" i="2"/>
  <c r="H106" i="2"/>
  <c r="G106" i="2"/>
  <c r="F106" i="2"/>
  <c r="D106" i="2"/>
  <c r="C106" i="2"/>
  <c r="B106" i="2"/>
  <c r="A106" i="2"/>
  <c r="AS105" i="2"/>
  <c r="AQ105" i="2"/>
  <c r="AO105" i="2"/>
  <c r="AN105" i="2"/>
  <c r="AM105" i="2"/>
  <c r="AL105" i="2"/>
  <c r="AH105" i="2"/>
  <c r="AG105" i="2"/>
  <c r="AF105" i="2"/>
  <c r="AE105" i="2"/>
  <c r="AD105" i="2"/>
  <c r="AC105" i="2"/>
  <c r="AA105" i="2"/>
  <c r="Y105" i="2"/>
  <c r="W105" i="2"/>
  <c r="V105" i="2"/>
  <c r="U105" i="2"/>
  <c r="P105" i="2"/>
  <c r="Q105" i="2"/>
  <c r="M105" i="2"/>
  <c r="K105" i="2"/>
  <c r="J105" i="2"/>
  <c r="I105" i="2"/>
  <c r="H105" i="2"/>
  <c r="G105" i="2"/>
  <c r="F105" i="2"/>
  <c r="D105" i="2"/>
  <c r="C105" i="2"/>
  <c r="B105" i="2"/>
  <c r="A105" i="2"/>
  <c r="AS104" i="2"/>
  <c r="AQ104" i="2"/>
  <c r="AN104" i="2"/>
  <c r="AP104" i="2"/>
  <c r="AL104" i="2"/>
  <c r="AK104" i="2"/>
  <c r="AI104" i="2"/>
  <c r="AH104" i="2"/>
  <c r="AG104" i="2"/>
  <c r="AF104" i="2"/>
  <c r="AE104" i="2"/>
  <c r="AD104" i="2"/>
  <c r="AC104" i="2"/>
  <c r="AA104" i="2"/>
  <c r="Y104" i="2"/>
  <c r="W104" i="2"/>
  <c r="X104" i="2"/>
  <c r="V104" i="2"/>
  <c r="U104" i="2"/>
  <c r="P104" i="2"/>
  <c r="Q104" i="2"/>
  <c r="M104" i="2"/>
  <c r="N104" i="2"/>
  <c r="K104" i="2"/>
  <c r="J104" i="2"/>
  <c r="I104" i="2"/>
  <c r="H104" i="2"/>
  <c r="G104" i="2"/>
  <c r="F104" i="2"/>
  <c r="D104" i="2"/>
  <c r="C104" i="2"/>
  <c r="B104" i="2"/>
  <c r="A104" i="2"/>
  <c r="AS103" i="2"/>
  <c r="AQ103" i="2"/>
  <c r="AO103" i="2"/>
  <c r="AN103" i="2"/>
  <c r="AM103" i="2"/>
  <c r="AL103" i="2"/>
  <c r="AH103" i="2"/>
  <c r="AG103" i="2"/>
  <c r="AF103" i="2"/>
  <c r="AE103" i="2"/>
  <c r="AD103" i="2"/>
  <c r="AC103" i="2"/>
  <c r="AA103" i="2"/>
  <c r="Y103" i="2"/>
  <c r="W103" i="2"/>
  <c r="X103" i="2"/>
  <c r="V103" i="2"/>
  <c r="U103" i="2"/>
  <c r="P103" i="2"/>
  <c r="M103" i="2"/>
  <c r="N103" i="2"/>
  <c r="K103" i="2"/>
  <c r="J103" i="2"/>
  <c r="I103" i="2"/>
  <c r="H103" i="2"/>
  <c r="G103" i="2"/>
  <c r="F103" i="2"/>
  <c r="D103" i="2"/>
  <c r="C103" i="2"/>
  <c r="B103" i="2"/>
  <c r="A103" i="2"/>
  <c r="AS102" i="2"/>
  <c r="AQ102" i="2"/>
  <c r="AN102" i="2"/>
  <c r="AP102" i="2"/>
  <c r="AL102" i="2"/>
  <c r="AK102" i="2"/>
  <c r="AI102" i="2"/>
  <c r="AH102" i="2"/>
  <c r="AG102" i="2"/>
  <c r="AF102" i="2"/>
  <c r="AE102" i="2"/>
  <c r="AD102" i="2"/>
  <c r="AC102" i="2"/>
  <c r="AA102" i="2"/>
  <c r="Y102" i="2"/>
  <c r="W102" i="2"/>
  <c r="V102" i="2"/>
  <c r="U102" i="2"/>
  <c r="P102" i="2"/>
  <c r="M102" i="2"/>
  <c r="N102" i="2"/>
  <c r="K102" i="2"/>
  <c r="J102" i="2"/>
  <c r="I102" i="2"/>
  <c r="H102" i="2"/>
  <c r="G102" i="2"/>
  <c r="F102" i="2"/>
  <c r="D102" i="2"/>
  <c r="C102" i="2"/>
  <c r="B102" i="2"/>
  <c r="A102" i="2"/>
  <c r="AS101" i="2"/>
  <c r="AQ101" i="2"/>
  <c r="AO101" i="2"/>
  <c r="AN101" i="2"/>
  <c r="AM101" i="2"/>
  <c r="AL101" i="2"/>
  <c r="AH101" i="2"/>
  <c r="AG101" i="2"/>
  <c r="AF101" i="2"/>
  <c r="AE101" i="2"/>
  <c r="AD101" i="2"/>
  <c r="AC101" i="2"/>
  <c r="AA101" i="2"/>
  <c r="Y101" i="2"/>
  <c r="W101" i="2"/>
  <c r="X101" i="2"/>
  <c r="V101" i="2"/>
  <c r="U101" i="2"/>
  <c r="P101" i="2"/>
  <c r="Q101" i="2"/>
  <c r="M101" i="2"/>
  <c r="K101" i="2"/>
  <c r="J101" i="2"/>
  <c r="I101" i="2"/>
  <c r="H101" i="2"/>
  <c r="G101" i="2"/>
  <c r="F101" i="2"/>
  <c r="D101" i="2"/>
  <c r="C101" i="2"/>
  <c r="B101" i="2"/>
  <c r="A101" i="2"/>
  <c r="AS100" i="2"/>
  <c r="AN100" i="2"/>
  <c r="AP100" i="2"/>
  <c r="AM100" i="2"/>
  <c r="AL100" i="2"/>
  <c r="AK100" i="2"/>
  <c r="AI100" i="2"/>
  <c r="AH100" i="2"/>
  <c r="AG100" i="2"/>
  <c r="AF100" i="2"/>
  <c r="AE100" i="2"/>
  <c r="AD100" i="2"/>
  <c r="AC100" i="2"/>
  <c r="AA100" i="2"/>
  <c r="Y100" i="2"/>
  <c r="W100" i="2"/>
  <c r="X100" i="2"/>
  <c r="V100" i="2"/>
  <c r="U100" i="2"/>
  <c r="P100" i="2"/>
  <c r="Q100" i="2"/>
  <c r="M100" i="2"/>
  <c r="N100" i="2"/>
  <c r="K100" i="2"/>
  <c r="J100" i="2"/>
  <c r="I100" i="2"/>
  <c r="H100" i="2"/>
  <c r="G100" i="2"/>
  <c r="F100" i="2"/>
  <c r="D100" i="2"/>
  <c r="C100" i="2"/>
  <c r="B100" i="2"/>
  <c r="A100" i="2"/>
  <c r="AS99" i="2"/>
  <c r="AQ99" i="2"/>
  <c r="AO99" i="2"/>
  <c r="AN99" i="2"/>
  <c r="AM99" i="2"/>
  <c r="AL99" i="2"/>
  <c r="AH99" i="2"/>
  <c r="AG99" i="2"/>
  <c r="AF99" i="2"/>
  <c r="AE99" i="2"/>
  <c r="AD99" i="2"/>
  <c r="AC99" i="2"/>
  <c r="AA99" i="2"/>
  <c r="Y99" i="2"/>
  <c r="W99" i="2"/>
  <c r="X99" i="2"/>
  <c r="V99" i="2"/>
  <c r="U99" i="2"/>
  <c r="P99" i="2"/>
  <c r="Q99" i="2"/>
  <c r="M99" i="2"/>
  <c r="K99" i="2"/>
  <c r="J99" i="2"/>
  <c r="I99" i="2"/>
  <c r="H99" i="2"/>
  <c r="G99" i="2"/>
  <c r="F99" i="2"/>
  <c r="D99" i="2"/>
  <c r="C99" i="2"/>
  <c r="B99" i="2"/>
  <c r="A99" i="2"/>
  <c r="AS98" i="2"/>
  <c r="AQ98" i="2"/>
  <c r="AO98" i="2"/>
  <c r="AN98" i="2"/>
  <c r="AM98" i="2"/>
  <c r="AL98" i="2"/>
  <c r="AI98" i="2"/>
  <c r="AH98" i="2"/>
  <c r="AG98" i="2"/>
  <c r="AF98" i="2"/>
  <c r="AE98" i="2"/>
  <c r="AD98" i="2"/>
  <c r="AC98" i="2"/>
  <c r="AA98" i="2"/>
  <c r="Y98" i="2"/>
  <c r="W98" i="2"/>
  <c r="X98" i="2"/>
  <c r="V98" i="2"/>
  <c r="U98" i="2"/>
  <c r="P98" i="2"/>
  <c r="M98" i="2"/>
  <c r="N98" i="2"/>
  <c r="K98" i="2"/>
  <c r="J98" i="2"/>
  <c r="I98" i="2"/>
  <c r="H98" i="2"/>
  <c r="G98" i="2"/>
  <c r="F98" i="2"/>
  <c r="D98" i="2"/>
  <c r="C98" i="2"/>
  <c r="B98" i="2"/>
  <c r="A98" i="2"/>
  <c r="AS97" i="2"/>
  <c r="AN97" i="2"/>
  <c r="AP97" i="2"/>
  <c r="AM97" i="2"/>
  <c r="AL97" i="2"/>
  <c r="AK97" i="2"/>
  <c r="AI97" i="2"/>
  <c r="AH97" i="2"/>
  <c r="AG97" i="2"/>
  <c r="AF97" i="2"/>
  <c r="AE97" i="2"/>
  <c r="AD97" i="2"/>
  <c r="AC97" i="2"/>
  <c r="AA97" i="2"/>
  <c r="Y97" i="2"/>
  <c r="W97" i="2"/>
  <c r="X97" i="2"/>
  <c r="V97" i="2"/>
  <c r="U97" i="2"/>
  <c r="P97" i="2"/>
  <c r="Q97" i="2"/>
  <c r="M97" i="2"/>
  <c r="N97" i="2"/>
  <c r="K97" i="2"/>
  <c r="J97" i="2"/>
  <c r="I97" i="2"/>
  <c r="H97" i="2"/>
  <c r="G97" i="2"/>
  <c r="F97" i="2"/>
  <c r="D97" i="2"/>
  <c r="C97" i="2"/>
  <c r="B97" i="2"/>
  <c r="A97" i="2"/>
  <c r="AS96" i="2"/>
  <c r="AQ96" i="2"/>
  <c r="AO96" i="2"/>
  <c r="AN96" i="2"/>
  <c r="AM96" i="2"/>
  <c r="AL96" i="2"/>
  <c r="AH96" i="2"/>
  <c r="AG96" i="2"/>
  <c r="AF96" i="2"/>
  <c r="AE96" i="2"/>
  <c r="AD96" i="2"/>
  <c r="AC96" i="2"/>
  <c r="AA96" i="2"/>
  <c r="Y96" i="2"/>
  <c r="W96" i="2"/>
  <c r="V96" i="2"/>
  <c r="U96" i="2"/>
  <c r="P96" i="2"/>
  <c r="Q96" i="2"/>
  <c r="M96" i="2"/>
  <c r="N96" i="2"/>
  <c r="K96" i="2"/>
  <c r="J96" i="2"/>
  <c r="I96" i="2"/>
  <c r="H96" i="2"/>
  <c r="G96" i="2"/>
  <c r="F96" i="2"/>
  <c r="D96" i="2"/>
  <c r="C96" i="2"/>
  <c r="B96" i="2"/>
  <c r="A96" i="2"/>
  <c r="AS95" i="2"/>
  <c r="AQ95" i="2"/>
  <c r="AO95" i="2"/>
  <c r="AN95" i="2"/>
  <c r="AM95" i="2"/>
  <c r="AL95" i="2"/>
  <c r="AI95" i="2"/>
  <c r="AH95" i="2"/>
  <c r="AG95" i="2"/>
  <c r="AF95" i="2"/>
  <c r="AE95" i="2"/>
  <c r="AD95" i="2"/>
  <c r="AC95" i="2"/>
  <c r="AA95" i="2"/>
  <c r="Y95" i="2"/>
  <c r="W95" i="2"/>
  <c r="V95" i="2"/>
  <c r="U95" i="2"/>
  <c r="P95" i="2"/>
  <c r="Q95" i="2"/>
  <c r="M95" i="2"/>
  <c r="K95" i="2"/>
  <c r="J95" i="2"/>
  <c r="I95" i="2"/>
  <c r="H95" i="2"/>
  <c r="G95" i="2"/>
  <c r="F95" i="2"/>
  <c r="D95" i="2"/>
  <c r="C95" i="2"/>
  <c r="B95" i="2"/>
  <c r="A95" i="2"/>
  <c r="AS94" i="2"/>
  <c r="AP94" i="2"/>
  <c r="AI94" i="2"/>
  <c r="AH94" i="2"/>
  <c r="AG94" i="2"/>
  <c r="AF94" i="2"/>
  <c r="AE94" i="2"/>
  <c r="AD94" i="2"/>
  <c r="AC94" i="2"/>
  <c r="AA94" i="2"/>
  <c r="Y94" i="2"/>
  <c r="W94" i="2"/>
  <c r="V94" i="2"/>
  <c r="U94" i="2"/>
  <c r="P94" i="2"/>
  <c r="Q94" i="2"/>
  <c r="M94" i="2"/>
  <c r="N94" i="2"/>
  <c r="K94" i="2"/>
  <c r="J94" i="2"/>
  <c r="I94" i="2"/>
  <c r="H94" i="2"/>
  <c r="G94" i="2"/>
  <c r="F94" i="2"/>
  <c r="D94" i="2"/>
  <c r="C94" i="2"/>
  <c r="B94" i="2"/>
  <c r="A94" i="2"/>
  <c r="AS93" i="2"/>
  <c r="AQ93" i="2"/>
  <c r="AO93" i="2"/>
  <c r="AN93" i="2"/>
  <c r="AM93" i="2"/>
  <c r="AL93" i="2"/>
  <c r="AH93" i="2"/>
  <c r="AG93" i="2"/>
  <c r="AF93" i="2"/>
  <c r="AE93" i="2"/>
  <c r="AD93" i="2"/>
  <c r="AC93" i="2"/>
  <c r="AA93" i="2"/>
  <c r="Y93" i="2"/>
  <c r="W93" i="2"/>
  <c r="X93" i="2"/>
  <c r="V93" i="2"/>
  <c r="U93" i="2"/>
  <c r="P93" i="2"/>
  <c r="Q93" i="2"/>
  <c r="M93" i="2"/>
  <c r="K93" i="2"/>
  <c r="J93" i="2"/>
  <c r="I93" i="2"/>
  <c r="H93" i="2"/>
  <c r="G93" i="2"/>
  <c r="F93" i="2"/>
  <c r="D93" i="2"/>
  <c r="C93" i="2"/>
  <c r="B93" i="2"/>
  <c r="A93" i="2"/>
  <c r="AS92" i="2"/>
  <c r="AP92" i="2"/>
  <c r="AI92" i="2"/>
  <c r="AH92" i="2"/>
  <c r="AG92" i="2"/>
  <c r="AF92" i="2"/>
  <c r="AE92" i="2"/>
  <c r="AD92" i="2"/>
  <c r="AC92" i="2"/>
  <c r="AA92" i="2"/>
  <c r="Y92" i="2"/>
  <c r="W92" i="2"/>
  <c r="V92" i="2"/>
  <c r="U92" i="2"/>
  <c r="P92" i="2"/>
  <c r="Q92" i="2"/>
  <c r="M92" i="2"/>
  <c r="K92" i="2"/>
  <c r="J92" i="2"/>
  <c r="I92" i="2"/>
  <c r="H92" i="2"/>
  <c r="G92" i="2"/>
  <c r="F92" i="2"/>
  <c r="D92" i="2"/>
  <c r="C92" i="2"/>
  <c r="B92" i="2"/>
  <c r="A92" i="2"/>
  <c r="AS91" i="2"/>
  <c r="AQ91" i="2"/>
  <c r="AO91" i="2"/>
  <c r="AN91" i="2"/>
  <c r="AM91" i="2"/>
  <c r="AL91" i="2"/>
  <c r="AH91" i="2"/>
  <c r="AG91" i="2"/>
  <c r="AF91" i="2"/>
  <c r="AE91" i="2"/>
  <c r="AD91" i="2"/>
  <c r="AC91" i="2"/>
  <c r="AA91" i="2"/>
  <c r="Y91" i="2"/>
  <c r="W91" i="2"/>
  <c r="X91" i="2"/>
  <c r="V91" i="2"/>
  <c r="U91" i="2"/>
  <c r="P91" i="2"/>
  <c r="Q91" i="2"/>
  <c r="M91" i="2"/>
  <c r="K91" i="2"/>
  <c r="J91" i="2"/>
  <c r="I91" i="2"/>
  <c r="H91" i="2"/>
  <c r="G91" i="2"/>
  <c r="F91" i="2"/>
  <c r="D91" i="2"/>
  <c r="C91" i="2"/>
  <c r="B91" i="2"/>
  <c r="A91" i="2"/>
  <c r="AS90" i="2"/>
  <c r="AP90" i="2"/>
  <c r="AI90" i="2"/>
  <c r="AH90" i="2"/>
  <c r="AG90" i="2"/>
  <c r="AF90" i="2"/>
  <c r="AE90" i="2"/>
  <c r="AD90" i="2"/>
  <c r="AC90" i="2"/>
  <c r="AA90" i="2"/>
  <c r="Y90" i="2"/>
  <c r="W90" i="2"/>
  <c r="V90" i="2"/>
  <c r="U90" i="2"/>
  <c r="P90" i="2"/>
  <c r="Q90" i="2"/>
  <c r="M90" i="2"/>
  <c r="K90" i="2"/>
  <c r="J90" i="2"/>
  <c r="I90" i="2"/>
  <c r="H90" i="2"/>
  <c r="G90" i="2"/>
  <c r="F90" i="2"/>
  <c r="D90" i="2"/>
  <c r="C90" i="2"/>
  <c r="B90" i="2"/>
  <c r="A90" i="2"/>
  <c r="AS89" i="2"/>
  <c r="AP89" i="2"/>
  <c r="AI89" i="2"/>
  <c r="AH89" i="2"/>
  <c r="AG89" i="2"/>
  <c r="AF89" i="2"/>
  <c r="AE89" i="2"/>
  <c r="AD89" i="2"/>
  <c r="AC89" i="2"/>
  <c r="AA89" i="2"/>
  <c r="Y89" i="2"/>
  <c r="W89" i="2"/>
  <c r="V89" i="2"/>
  <c r="U89" i="2"/>
  <c r="P89" i="2"/>
  <c r="Q89" i="2"/>
  <c r="M89" i="2"/>
  <c r="N89" i="2"/>
  <c r="K89" i="2"/>
  <c r="J89" i="2"/>
  <c r="I89" i="2"/>
  <c r="H89" i="2"/>
  <c r="G89" i="2"/>
  <c r="F89" i="2"/>
  <c r="D89" i="2"/>
  <c r="C89" i="2"/>
  <c r="B89" i="2"/>
  <c r="A89" i="2"/>
  <c r="AN88" i="2"/>
  <c r="AP88" i="2"/>
  <c r="AL88" i="2"/>
  <c r="AH88" i="2"/>
  <c r="AG88" i="2"/>
  <c r="AF88" i="2"/>
  <c r="AE88" i="2"/>
  <c r="AD88" i="2"/>
  <c r="AC88" i="2"/>
  <c r="AA88" i="2"/>
  <c r="Y88" i="2"/>
  <c r="W88" i="2"/>
  <c r="X88" i="2"/>
  <c r="V88" i="2"/>
  <c r="U88" i="2"/>
  <c r="P88" i="2"/>
  <c r="Q88" i="2"/>
  <c r="M88" i="2"/>
  <c r="N88" i="2"/>
  <c r="K88" i="2"/>
  <c r="J88" i="2"/>
  <c r="I88" i="2"/>
  <c r="H88" i="2"/>
  <c r="G88" i="2"/>
  <c r="F88" i="2"/>
  <c r="D88" i="2"/>
  <c r="C88" i="2"/>
  <c r="B88" i="2"/>
  <c r="A88" i="2"/>
  <c r="AN87" i="2"/>
  <c r="AP87" i="2"/>
  <c r="AL87" i="2"/>
  <c r="AI87" i="2"/>
  <c r="AH87" i="2"/>
  <c r="AG87" i="2"/>
  <c r="AF87" i="2"/>
  <c r="AE87" i="2"/>
  <c r="AD87" i="2"/>
  <c r="AC87" i="2"/>
  <c r="AA87" i="2"/>
  <c r="Y87" i="2"/>
  <c r="W87" i="2"/>
  <c r="X87" i="2"/>
  <c r="V87" i="2"/>
  <c r="U87" i="2"/>
  <c r="P87" i="2"/>
  <c r="Q87" i="2"/>
  <c r="M87" i="2"/>
  <c r="N87" i="2"/>
  <c r="K87" i="2"/>
  <c r="J87" i="2"/>
  <c r="I87" i="2"/>
  <c r="H87" i="2"/>
  <c r="G87" i="2"/>
  <c r="F87" i="2"/>
  <c r="D87" i="2"/>
  <c r="C87" i="2"/>
  <c r="B87" i="2"/>
  <c r="A87" i="2"/>
  <c r="AS86" i="2"/>
  <c r="AQ86" i="2"/>
  <c r="AO86" i="2"/>
  <c r="AN86" i="2"/>
  <c r="AM86" i="2"/>
  <c r="AL86" i="2"/>
  <c r="AH86" i="2"/>
  <c r="AG86" i="2"/>
  <c r="AF86" i="2"/>
  <c r="AE86" i="2"/>
  <c r="AD86" i="2"/>
  <c r="AC86" i="2"/>
  <c r="AA86" i="2"/>
  <c r="Y86" i="2"/>
  <c r="W86" i="2"/>
  <c r="V86" i="2"/>
  <c r="U86" i="2"/>
  <c r="P86" i="2"/>
  <c r="Q86" i="2"/>
  <c r="M86" i="2"/>
  <c r="N86" i="2"/>
  <c r="K86" i="2"/>
  <c r="J86" i="2"/>
  <c r="I86" i="2"/>
  <c r="H86" i="2"/>
  <c r="G86" i="2"/>
  <c r="F86" i="2"/>
  <c r="D86" i="2"/>
  <c r="C86" i="2"/>
  <c r="B86" i="2"/>
  <c r="A86" i="2"/>
  <c r="AS85" i="2"/>
  <c r="AN85" i="2"/>
  <c r="AP85" i="2"/>
  <c r="AM85" i="2"/>
  <c r="AL85" i="2"/>
  <c r="AK85" i="2"/>
  <c r="AI85" i="2"/>
  <c r="AH85" i="2"/>
  <c r="AG85" i="2"/>
  <c r="AF85" i="2"/>
  <c r="AE85" i="2"/>
  <c r="AD85" i="2"/>
  <c r="AC85" i="2"/>
  <c r="AA85" i="2"/>
  <c r="Y85" i="2"/>
  <c r="W85" i="2"/>
  <c r="V85" i="2"/>
  <c r="U85" i="2"/>
  <c r="P85" i="2"/>
  <c r="M85" i="2"/>
  <c r="N85" i="2"/>
  <c r="K85" i="2"/>
  <c r="J85" i="2"/>
  <c r="I85" i="2"/>
  <c r="H85" i="2"/>
  <c r="G85" i="2"/>
  <c r="F85" i="2"/>
  <c r="D85" i="2"/>
  <c r="C85" i="2"/>
  <c r="B85" i="2"/>
  <c r="A85" i="2"/>
  <c r="AS84" i="2"/>
  <c r="AQ84" i="2"/>
  <c r="AO84" i="2"/>
  <c r="AN84" i="2"/>
  <c r="AM84" i="2"/>
  <c r="AL84" i="2"/>
  <c r="AH84" i="2"/>
  <c r="AG84" i="2"/>
  <c r="AF84" i="2"/>
  <c r="AE84" i="2"/>
  <c r="AD84" i="2"/>
  <c r="AC84" i="2"/>
  <c r="AA84" i="2"/>
  <c r="Y84" i="2"/>
  <c r="W84" i="2"/>
  <c r="X84" i="2"/>
  <c r="V84" i="2"/>
  <c r="U84" i="2"/>
  <c r="P84" i="2"/>
  <c r="Q84" i="2"/>
  <c r="M84" i="2"/>
  <c r="K84" i="2"/>
  <c r="J84" i="2"/>
  <c r="I84" i="2"/>
  <c r="H84" i="2"/>
  <c r="G84" i="2"/>
  <c r="F84" i="2"/>
  <c r="D84" i="2"/>
  <c r="C84" i="2"/>
  <c r="B84" i="2"/>
  <c r="A84" i="2"/>
  <c r="AS83" i="2"/>
  <c r="AN83" i="2"/>
  <c r="AP83" i="2"/>
  <c r="AM83" i="2"/>
  <c r="AL83" i="2"/>
  <c r="AK83" i="2"/>
  <c r="AI83" i="2"/>
  <c r="AH83" i="2"/>
  <c r="AG83" i="2"/>
  <c r="AF83" i="2"/>
  <c r="AE83" i="2"/>
  <c r="AD83" i="2"/>
  <c r="AC83" i="2"/>
  <c r="AA83" i="2"/>
  <c r="Y83" i="2"/>
  <c r="W83" i="2"/>
  <c r="X83" i="2"/>
  <c r="V83" i="2"/>
  <c r="U83" i="2"/>
  <c r="P83" i="2"/>
  <c r="Q83" i="2"/>
  <c r="M83" i="2"/>
  <c r="K83" i="2"/>
  <c r="J83" i="2"/>
  <c r="I83" i="2"/>
  <c r="H83" i="2"/>
  <c r="G83" i="2"/>
  <c r="F83" i="2"/>
  <c r="D83" i="2"/>
  <c r="C83" i="2"/>
  <c r="B83" i="2"/>
  <c r="A83" i="2"/>
  <c r="AS82" i="2"/>
  <c r="AQ82" i="2"/>
  <c r="AO82" i="2"/>
  <c r="AN82" i="2"/>
  <c r="AM82" i="2"/>
  <c r="AL82" i="2"/>
  <c r="AH82" i="2"/>
  <c r="AG82" i="2"/>
  <c r="AF82" i="2"/>
  <c r="AE82" i="2"/>
  <c r="AD82" i="2"/>
  <c r="AC82" i="2"/>
  <c r="AA82" i="2"/>
  <c r="Y82" i="2"/>
  <c r="W82" i="2"/>
  <c r="V82" i="2"/>
  <c r="U82" i="2"/>
  <c r="P82" i="2"/>
  <c r="Q82" i="2"/>
  <c r="M82" i="2"/>
  <c r="N82" i="2"/>
  <c r="K82" i="2"/>
  <c r="J82" i="2"/>
  <c r="I82" i="2"/>
  <c r="H82" i="2"/>
  <c r="G82" i="2"/>
  <c r="F82" i="2"/>
  <c r="D82" i="2"/>
  <c r="C82" i="2"/>
  <c r="B82" i="2"/>
  <c r="A82" i="2"/>
  <c r="AS81" i="2"/>
  <c r="AQ81" i="2"/>
  <c r="AP81" i="2"/>
  <c r="AM81" i="2"/>
  <c r="AL81" i="2"/>
  <c r="AK81" i="2"/>
  <c r="AI81" i="2"/>
  <c r="AH81" i="2"/>
  <c r="AG81" i="2"/>
  <c r="AF81" i="2"/>
  <c r="AE81" i="2"/>
  <c r="AD81" i="2"/>
  <c r="AC81" i="2"/>
  <c r="AA81" i="2"/>
  <c r="Y81" i="2"/>
  <c r="W81" i="2"/>
  <c r="X81" i="2"/>
  <c r="V81" i="2"/>
  <c r="U81" i="2"/>
  <c r="P81" i="2"/>
  <c r="Q81" i="2"/>
  <c r="M81" i="2"/>
  <c r="K81" i="2"/>
  <c r="J81" i="2"/>
  <c r="I81" i="2"/>
  <c r="H81" i="2"/>
  <c r="G81" i="2"/>
  <c r="F81" i="2"/>
  <c r="D81" i="2"/>
  <c r="C81" i="2"/>
  <c r="B81" i="2"/>
  <c r="A81" i="2"/>
  <c r="AS80" i="2"/>
  <c r="AQ80" i="2"/>
  <c r="AO80" i="2"/>
  <c r="AN80" i="2"/>
  <c r="AM80" i="2"/>
  <c r="AL80" i="2"/>
  <c r="AH80" i="2"/>
  <c r="AG80" i="2"/>
  <c r="AF80" i="2"/>
  <c r="AE80" i="2"/>
  <c r="AD80" i="2"/>
  <c r="AC80" i="2"/>
  <c r="AA80" i="2"/>
  <c r="Y80" i="2"/>
  <c r="W80" i="2"/>
  <c r="V80" i="2"/>
  <c r="U80" i="2"/>
  <c r="P80" i="2"/>
  <c r="M80" i="2"/>
  <c r="N80" i="2"/>
  <c r="K80" i="2"/>
  <c r="J80" i="2"/>
  <c r="I80" i="2"/>
  <c r="H80" i="2"/>
  <c r="G80" i="2"/>
  <c r="F80" i="2"/>
  <c r="D80" i="2"/>
  <c r="C80" i="2"/>
  <c r="B80" i="2"/>
  <c r="A80" i="2"/>
  <c r="AS79" i="2"/>
  <c r="AQ79" i="2"/>
  <c r="AO79" i="2"/>
  <c r="AN79" i="2"/>
  <c r="AM79" i="2"/>
  <c r="AL79" i="2"/>
  <c r="AI79" i="2"/>
  <c r="AH79" i="2"/>
  <c r="AG79" i="2"/>
  <c r="AF79" i="2"/>
  <c r="AE79" i="2"/>
  <c r="AD79" i="2"/>
  <c r="AC79" i="2"/>
  <c r="AA79" i="2"/>
  <c r="Y79" i="2"/>
  <c r="W79" i="2"/>
  <c r="X79" i="2"/>
  <c r="V79" i="2"/>
  <c r="U79" i="2"/>
  <c r="P79" i="2"/>
  <c r="Q79" i="2"/>
  <c r="M79" i="2"/>
  <c r="K79" i="2"/>
  <c r="J79" i="2"/>
  <c r="I79" i="2"/>
  <c r="H79" i="2"/>
  <c r="G79" i="2"/>
  <c r="F79" i="2"/>
  <c r="D79" i="2"/>
  <c r="C79" i="2"/>
  <c r="B79" i="2"/>
  <c r="A79" i="2"/>
  <c r="AS78" i="2"/>
  <c r="AN78" i="2"/>
  <c r="AP78" i="2"/>
  <c r="AM78" i="2"/>
  <c r="AL78" i="2"/>
  <c r="AK78" i="2"/>
  <c r="AI78" i="2"/>
  <c r="AH78" i="2"/>
  <c r="AG78" i="2"/>
  <c r="AF78" i="2"/>
  <c r="AE78" i="2"/>
  <c r="AD78" i="2"/>
  <c r="AC78" i="2"/>
  <c r="AA78" i="2"/>
  <c r="Y78" i="2"/>
  <c r="W78" i="2"/>
  <c r="V78" i="2"/>
  <c r="U78" i="2"/>
  <c r="P78" i="2"/>
  <c r="Q78" i="2"/>
  <c r="M78" i="2"/>
  <c r="K78" i="2"/>
  <c r="J78" i="2"/>
  <c r="I78" i="2"/>
  <c r="H78" i="2"/>
  <c r="G78" i="2"/>
  <c r="F78" i="2"/>
  <c r="D78" i="2"/>
  <c r="C78" i="2"/>
  <c r="B78" i="2"/>
  <c r="A78" i="2"/>
  <c r="AS77" i="2"/>
  <c r="AQ77" i="2"/>
  <c r="AO77" i="2"/>
  <c r="AN77" i="2"/>
  <c r="AM77" i="2"/>
  <c r="AL77" i="2"/>
  <c r="AH77" i="2"/>
  <c r="AG77" i="2"/>
  <c r="AF77" i="2"/>
  <c r="AE77" i="2"/>
  <c r="AD77" i="2"/>
  <c r="AC77" i="2"/>
  <c r="AA77" i="2"/>
  <c r="Y77" i="2"/>
  <c r="W77" i="2"/>
  <c r="V77" i="2"/>
  <c r="U77" i="2"/>
  <c r="P77" i="2"/>
  <c r="Q77" i="2"/>
  <c r="M77" i="2"/>
  <c r="K77" i="2"/>
  <c r="J77" i="2"/>
  <c r="I77" i="2"/>
  <c r="H77" i="2"/>
  <c r="G77" i="2"/>
  <c r="F77" i="2"/>
  <c r="D77" i="2"/>
  <c r="C77" i="2"/>
  <c r="B77" i="2"/>
  <c r="A77" i="2"/>
  <c r="AS76" i="2"/>
  <c r="AQ76" i="2"/>
  <c r="AO76" i="2"/>
  <c r="AN76" i="2"/>
  <c r="AM76" i="2"/>
  <c r="AL76" i="2"/>
  <c r="AI76" i="2"/>
  <c r="AH76" i="2"/>
  <c r="AG76" i="2"/>
  <c r="AF76" i="2"/>
  <c r="AE76" i="2"/>
  <c r="AD76" i="2"/>
  <c r="AC76" i="2"/>
  <c r="AA76" i="2"/>
  <c r="Y76" i="2"/>
  <c r="W76" i="2"/>
  <c r="V76" i="2"/>
  <c r="U76" i="2"/>
  <c r="P76" i="2"/>
  <c r="Q76" i="2"/>
  <c r="M76" i="2"/>
  <c r="N76" i="2"/>
  <c r="K76" i="2"/>
  <c r="J76" i="2"/>
  <c r="I76" i="2"/>
  <c r="H76" i="2"/>
  <c r="G76" i="2"/>
  <c r="F76" i="2"/>
  <c r="D76" i="2"/>
  <c r="C76" i="2"/>
  <c r="B76" i="2"/>
  <c r="A76" i="2"/>
  <c r="AS75" i="2"/>
  <c r="AN75" i="2"/>
  <c r="AP75" i="2"/>
  <c r="AM75" i="2"/>
  <c r="AL75" i="2"/>
  <c r="AK75" i="2"/>
  <c r="AI75" i="2"/>
  <c r="AH75" i="2"/>
  <c r="AG75" i="2"/>
  <c r="AF75" i="2"/>
  <c r="AE75" i="2"/>
  <c r="AD75" i="2"/>
  <c r="AC75" i="2"/>
  <c r="AA75" i="2"/>
  <c r="Y75" i="2"/>
  <c r="W75" i="2"/>
  <c r="V75" i="2"/>
  <c r="U75" i="2"/>
  <c r="P75" i="2"/>
  <c r="Q75" i="2"/>
  <c r="M75" i="2"/>
  <c r="K75" i="2"/>
  <c r="J75" i="2"/>
  <c r="I75" i="2"/>
  <c r="H75" i="2"/>
  <c r="G75" i="2"/>
  <c r="F75" i="2"/>
  <c r="D75" i="2"/>
  <c r="C75" i="2"/>
  <c r="B75" i="2"/>
  <c r="A75" i="2"/>
  <c r="AS74" i="2"/>
  <c r="AQ74" i="2"/>
  <c r="AO74" i="2"/>
  <c r="AN74" i="2"/>
  <c r="AM74" i="2"/>
  <c r="AL74" i="2"/>
  <c r="AH74" i="2"/>
  <c r="AG74" i="2"/>
  <c r="AF74" i="2"/>
  <c r="AE74" i="2"/>
  <c r="AD74" i="2"/>
  <c r="AC74" i="2"/>
  <c r="AA74" i="2"/>
  <c r="Y74" i="2"/>
  <c r="W74" i="2"/>
  <c r="X74" i="2"/>
  <c r="V74" i="2"/>
  <c r="U74" i="2"/>
  <c r="P74" i="2"/>
  <c r="M74" i="2"/>
  <c r="N74" i="2"/>
  <c r="K74" i="2"/>
  <c r="J74" i="2"/>
  <c r="I74" i="2"/>
  <c r="H74" i="2"/>
  <c r="G74" i="2"/>
  <c r="F74" i="2"/>
  <c r="D74" i="2"/>
  <c r="C74" i="2"/>
  <c r="B74" i="2"/>
  <c r="A74" i="2"/>
  <c r="AS73" i="2"/>
  <c r="AQ73" i="2"/>
  <c r="AO73" i="2"/>
  <c r="AN73" i="2"/>
  <c r="AM73" i="2"/>
  <c r="AL73" i="2"/>
  <c r="AI73" i="2"/>
  <c r="AH73" i="2"/>
  <c r="AG73" i="2"/>
  <c r="AF73" i="2"/>
  <c r="AE73" i="2"/>
  <c r="AD73" i="2"/>
  <c r="AC73" i="2"/>
  <c r="AA73" i="2"/>
  <c r="Y73" i="2"/>
  <c r="W73" i="2"/>
  <c r="V73" i="2"/>
  <c r="U73" i="2"/>
  <c r="P73" i="2"/>
  <c r="Q73" i="2"/>
  <c r="M73" i="2"/>
  <c r="K73" i="2"/>
  <c r="J73" i="2"/>
  <c r="I73" i="2"/>
  <c r="H73" i="2"/>
  <c r="G73" i="2"/>
  <c r="F73" i="2"/>
  <c r="D73" i="2"/>
  <c r="C73" i="2"/>
  <c r="B73" i="2"/>
  <c r="A73" i="2"/>
  <c r="AS72" i="2"/>
  <c r="AQ72" i="2"/>
  <c r="AO72" i="2"/>
  <c r="AN72" i="2"/>
  <c r="AM72" i="2"/>
  <c r="AL72" i="2"/>
  <c r="AK72" i="2"/>
  <c r="AI72" i="2"/>
  <c r="AH72" i="2"/>
  <c r="AG72" i="2"/>
  <c r="AF72" i="2"/>
  <c r="AE72" i="2"/>
  <c r="AD72" i="2"/>
  <c r="AC72" i="2"/>
  <c r="AA72" i="2"/>
  <c r="Y72" i="2"/>
  <c r="W72" i="2"/>
  <c r="X72" i="2"/>
  <c r="V72" i="2"/>
  <c r="U72" i="2"/>
  <c r="P72" i="2"/>
  <c r="Q72" i="2"/>
  <c r="M72" i="2"/>
  <c r="K72" i="2"/>
  <c r="J72" i="2"/>
  <c r="I72" i="2"/>
  <c r="H72" i="2"/>
  <c r="G72" i="2"/>
  <c r="F72" i="2"/>
  <c r="D72" i="2"/>
  <c r="C72" i="2"/>
  <c r="B72" i="2"/>
  <c r="A72" i="2"/>
  <c r="AS71" i="2"/>
  <c r="AQ71" i="2"/>
  <c r="AO71" i="2"/>
  <c r="AN71" i="2"/>
  <c r="AM71" i="2"/>
  <c r="AL71" i="2"/>
  <c r="AH71" i="2"/>
  <c r="AG71" i="2"/>
  <c r="AF71" i="2"/>
  <c r="AE71" i="2"/>
  <c r="AD71" i="2"/>
  <c r="AC71" i="2"/>
  <c r="AA71" i="2"/>
  <c r="Y71" i="2"/>
  <c r="W71" i="2"/>
  <c r="V71" i="2"/>
  <c r="U71" i="2"/>
  <c r="P71" i="2"/>
  <c r="M71" i="2"/>
  <c r="N71" i="2"/>
  <c r="K71" i="2"/>
  <c r="J71" i="2"/>
  <c r="I71" i="2"/>
  <c r="H71" i="2"/>
  <c r="G71" i="2"/>
  <c r="F71" i="2"/>
  <c r="D71" i="2"/>
  <c r="C71" i="2"/>
  <c r="B71" i="2"/>
  <c r="A71" i="2"/>
  <c r="AS70" i="2"/>
  <c r="AQ70" i="2"/>
  <c r="AO70" i="2"/>
  <c r="AN70" i="2"/>
  <c r="AM70" i="2"/>
  <c r="AL70" i="2"/>
  <c r="AI70" i="2"/>
  <c r="AH70" i="2"/>
  <c r="AG70" i="2"/>
  <c r="AF70" i="2"/>
  <c r="AE70" i="2"/>
  <c r="AD70" i="2"/>
  <c r="AC70" i="2"/>
  <c r="AA70" i="2"/>
  <c r="Y70" i="2"/>
  <c r="W70" i="2"/>
  <c r="V70" i="2"/>
  <c r="U70" i="2"/>
  <c r="P70" i="2"/>
  <c r="Q70" i="2"/>
  <c r="M70" i="2"/>
  <c r="K70" i="2"/>
  <c r="J70" i="2"/>
  <c r="I70" i="2"/>
  <c r="H70" i="2"/>
  <c r="G70" i="2"/>
  <c r="F70" i="2"/>
  <c r="D70" i="2"/>
  <c r="C70" i="2"/>
  <c r="B70" i="2"/>
  <c r="A70" i="2"/>
  <c r="AS69" i="2"/>
  <c r="AQ69" i="2"/>
  <c r="AO69" i="2"/>
  <c r="AN69" i="2"/>
  <c r="AM69" i="2"/>
  <c r="AL69" i="2"/>
  <c r="AK69" i="2"/>
  <c r="AI69" i="2"/>
  <c r="AH69" i="2"/>
  <c r="AG69" i="2"/>
  <c r="AF69" i="2"/>
  <c r="AE69" i="2"/>
  <c r="AD69" i="2"/>
  <c r="AC69" i="2"/>
  <c r="AA69" i="2"/>
  <c r="Y69" i="2"/>
  <c r="W69" i="2"/>
  <c r="X69" i="2"/>
  <c r="V69" i="2"/>
  <c r="U69" i="2"/>
  <c r="P69" i="2"/>
  <c r="Q69" i="2"/>
  <c r="M69" i="2"/>
  <c r="N69" i="2"/>
  <c r="K69" i="2"/>
  <c r="J69" i="2"/>
  <c r="I69" i="2"/>
  <c r="H69" i="2"/>
  <c r="G69" i="2"/>
  <c r="F69" i="2"/>
  <c r="D69" i="2"/>
  <c r="C69" i="2"/>
  <c r="B69" i="2"/>
  <c r="A69" i="2"/>
  <c r="AS68" i="2"/>
  <c r="AN68" i="2"/>
  <c r="AP68" i="2"/>
  <c r="AM68" i="2"/>
  <c r="AL68" i="2"/>
  <c r="AK68" i="2"/>
  <c r="AI68" i="2"/>
  <c r="AH68" i="2"/>
  <c r="AG68" i="2"/>
  <c r="AF68" i="2"/>
  <c r="AE68" i="2"/>
  <c r="AD68" i="2"/>
  <c r="AC68" i="2"/>
  <c r="AA68" i="2"/>
  <c r="Y68" i="2"/>
  <c r="W68" i="2"/>
  <c r="V68" i="2"/>
  <c r="U68" i="2"/>
  <c r="P68" i="2"/>
  <c r="Q68" i="2"/>
  <c r="M68" i="2"/>
  <c r="K68" i="2"/>
  <c r="J68" i="2"/>
  <c r="I68" i="2"/>
  <c r="H68" i="2"/>
  <c r="G68" i="2"/>
  <c r="F68" i="2"/>
  <c r="D68" i="2"/>
  <c r="C68" i="2"/>
  <c r="B68" i="2"/>
  <c r="A68" i="2"/>
  <c r="AS67" i="2"/>
  <c r="AQ67" i="2"/>
  <c r="AO67" i="2"/>
  <c r="AN67" i="2"/>
  <c r="AM67" i="2"/>
  <c r="AL67" i="2"/>
  <c r="AH67" i="2"/>
  <c r="AG67" i="2"/>
  <c r="AF67" i="2"/>
  <c r="AE67" i="2"/>
  <c r="AD67" i="2"/>
  <c r="AC67" i="2"/>
  <c r="AA67" i="2"/>
  <c r="Y67" i="2"/>
  <c r="W67" i="2"/>
  <c r="X67" i="2"/>
  <c r="V67" i="2"/>
  <c r="U67" i="2"/>
  <c r="P67" i="2"/>
  <c r="Q67" i="2"/>
  <c r="M67" i="2"/>
  <c r="K67" i="2"/>
  <c r="J67" i="2"/>
  <c r="I67" i="2"/>
  <c r="H67" i="2"/>
  <c r="G67" i="2"/>
  <c r="F67" i="2"/>
  <c r="D67" i="2"/>
  <c r="C67" i="2"/>
  <c r="B67" i="2"/>
  <c r="A67" i="2"/>
  <c r="AS65" i="2"/>
  <c r="AQ65" i="2"/>
  <c r="AO65" i="2"/>
  <c r="AN65" i="2"/>
  <c r="AM65" i="2"/>
  <c r="AL65" i="2"/>
  <c r="AK65" i="2"/>
  <c r="AI65" i="2"/>
  <c r="AH65" i="2"/>
  <c r="AG65" i="2"/>
  <c r="AF65" i="2"/>
  <c r="AE65" i="2"/>
  <c r="AD65" i="2"/>
  <c r="AC65" i="2"/>
  <c r="AA65" i="2"/>
  <c r="Y65" i="2"/>
  <c r="W65" i="2"/>
  <c r="X65" i="2"/>
  <c r="V65" i="2"/>
  <c r="U65" i="2"/>
  <c r="P65" i="2"/>
  <c r="Q65" i="2"/>
  <c r="M65" i="2"/>
  <c r="N65" i="2"/>
  <c r="K65" i="2"/>
  <c r="J65" i="2"/>
  <c r="I65" i="2"/>
  <c r="H65" i="2"/>
  <c r="G65" i="2"/>
  <c r="F65" i="2"/>
  <c r="D65" i="2"/>
  <c r="C65" i="2"/>
  <c r="B65" i="2"/>
  <c r="A65" i="2"/>
  <c r="AP64" i="2"/>
  <c r="K64" i="2"/>
  <c r="J64" i="2"/>
  <c r="I64" i="2"/>
  <c r="H64" i="2"/>
  <c r="G64" i="2"/>
  <c r="D64" i="2"/>
  <c r="C64" i="2"/>
  <c r="B64" i="2"/>
  <c r="A64" i="2"/>
  <c r="AS63" i="2"/>
  <c r="AP63" i="2"/>
  <c r="AI63" i="2"/>
  <c r="AH63" i="2"/>
  <c r="AG63" i="2"/>
  <c r="AF63" i="2"/>
  <c r="AE63" i="2"/>
  <c r="AD63" i="2"/>
  <c r="AC63" i="2"/>
  <c r="AA63" i="2"/>
  <c r="Y63" i="2"/>
  <c r="W63" i="2"/>
  <c r="X63" i="2"/>
  <c r="U63" i="2"/>
  <c r="P63" i="2"/>
  <c r="Q63" i="2"/>
  <c r="M63" i="2"/>
  <c r="K63" i="2"/>
  <c r="J63" i="2"/>
  <c r="I63" i="2"/>
  <c r="H63" i="2"/>
  <c r="G63" i="2"/>
  <c r="D63" i="2"/>
  <c r="C63" i="2"/>
  <c r="B63" i="2"/>
  <c r="A63" i="2"/>
  <c r="AS62" i="2"/>
  <c r="AP62" i="2"/>
  <c r="AI62" i="2"/>
  <c r="AH62" i="2"/>
  <c r="AG62" i="2"/>
  <c r="AF62" i="2"/>
  <c r="AE62" i="2"/>
  <c r="AD62" i="2"/>
  <c r="AC62" i="2"/>
  <c r="AA62" i="2"/>
  <c r="Y62" i="2"/>
  <c r="W62" i="2"/>
  <c r="X62" i="2"/>
  <c r="U62" i="2"/>
  <c r="P62" i="2"/>
  <c r="M62" i="2"/>
  <c r="N62" i="2"/>
  <c r="K62" i="2"/>
  <c r="J62" i="2"/>
  <c r="I62" i="2"/>
  <c r="H62" i="2"/>
  <c r="G62" i="2"/>
  <c r="F62" i="2"/>
  <c r="D62" i="2"/>
  <c r="C62" i="2"/>
  <c r="B62" i="2"/>
  <c r="A62" i="2"/>
  <c r="AS61" i="2"/>
  <c r="AQ61" i="2"/>
  <c r="AO61" i="2"/>
  <c r="AN61" i="2"/>
  <c r="AM61" i="2"/>
  <c r="AL61" i="2"/>
  <c r="AH61" i="2"/>
  <c r="AG61" i="2"/>
  <c r="AF61" i="2"/>
  <c r="AE61" i="2"/>
  <c r="AD61" i="2"/>
  <c r="AC61" i="2"/>
  <c r="AA61" i="2"/>
  <c r="Y61" i="2"/>
  <c r="W61" i="2"/>
  <c r="X61" i="2"/>
  <c r="V61" i="2"/>
  <c r="U61" i="2"/>
  <c r="P61" i="2"/>
  <c r="Q61" i="2"/>
  <c r="M61" i="2"/>
  <c r="K61" i="2"/>
  <c r="J61" i="2"/>
  <c r="I61" i="2"/>
  <c r="H61" i="2"/>
  <c r="G61" i="2"/>
  <c r="F61" i="2"/>
  <c r="D61" i="2"/>
  <c r="C61" i="2"/>
  <c r="B61" i="2"/>
  <c r="A61" i="2"/>
  <c r="AS60" i="2"/>
  <c r="AQ60" i="2"/>
  <c r="AO60" i="2"/>
  <c r="AN60" i="2"/>
  <c r="AM60" i="2"/>
  <c r="AL60" i="2"/>
  <c r="AI60" i="2"/>
  <c r="AH60" i="2"/>
  <c r="AG60" i="2"/>
  <c r="AF60" i="2"/>
  <c r="AE60" i="2"/>
  <c r="AD60" i="2"/>
  <c r="AC60" i="2"/>
  <c r="AA60" i="2"/>
  <c r="Y60" i="2"/>
  <c r="W60" i="2"/>
  <c r="X60" i="2"/>
  <c r="V60" i="2"/>
  <c r="U60" i="2"/>
  <c r="P60" i="2"/>
  <c r="Q60" i="2"/>
  <c r="M60" i="2"/>
  <c r="N60" i="2"/>
  <c r="K60" i="2"/>
  <c r="J60" i="2"/>
  <c r="I60" i="2"/>
  <c r="H60" i="2"/>
  <c r="G60" i="2"/>
  <c r="F60" i="2"/>
  <c r="D60" i="2"/>
  <c r="C60" i="2"/>
  <c r="B60" i="2"/>
  <c r="A60" i="2"/>
  <c r="AS59" i="2"/>
  <c r="AP59" i="2"/>
  <c r="AI59" i="2"/>
  <c r="AH59" i="2"/>
  <c r="AG59" i="2"/>
  <c r="AF59" i="2"/>
  <c r="AE59" i="2"/>
  <c r="AD59" i="2"/>
  <c r="AC59" i="2"/>
  <c r="AA59" i="2"/>
  <c r="Y59" i="2"/>
  <c r="W59" i="2"/>
  <c r="X59" i="2"/>
  <c r="V59" i="2"/>
  <c r="U59" i="2"/>
  <c r="P59" i="2"/>
  <c r="M59" i="2"/>
  <c r="N59" i="2"/>
  <c r="K59" i="2"/>
  <c r="J59" i="2"/>
  <c r="I59" i="2"/>
  <c r="H59" i="2"/>
  <c r="G59" i="2"/>
  <c r="F59" i="2"/>
  <c r="D59" i="2"/>
  <c r="C59" i="2"/>
  <c r="B59" i="2"/>
  <c r="A59" i="2"/>
  <c r="AP58" i="2"/>
  <c r="K58" i="2"/>
  <c r="J58" i="2"/>
  <c r="I58" i="2"/>
  <c r="H58" i="2"/>
  <c r="G58" i="2"/>
  <c r="F58" i="2"/>
  <c r="D58" i="2"/>
  <c r="C58" i="2"/>
  <c r="B58" i="2"/>
  <c r="A58" i="2"/>
  <c r="AS57" i="2"/>
  <c r="AQ57" i="2"/>
  <c r="AP57" i="2"/>
  <c r="AM57" i="2"/>
  <c r="AL57" i="2"/>
  <c r="AK57" i="2"/>
  <c r="AH57" i="2"/>
  <c r="AG57" i="2"/>
  <c r="AF57" i="2"/>
  <c r="AE57" i="2"/>
  <c r="AD57" i="2"/>
  <c r="AC57" i="2"/>
  <c r="AA57" i="2"/>
  <c r="Y57" i="2"/>
  <c r="W57" i="2"/>
  <c r="V57" i="2"/>
  <c r="U57" i="2"/>
  <c r="P57" i="2"/>
  <c r="Q57" i="2"/>
  <c r="M57" i="2"/>
  <c r="K57" i="2"/>
  <c r="J57" i="2"/>
  <c r="I57" i="2"/>
  <c r="H57" i="2"/>
  <c r="G57" i="2"/>
  <c r="F57" i="2"/>
  <c r="D57" i="2"/>
  <c r="C57" i="2"/>
  <c r="B57" i="2"/>
  <c r="A57" i="2"/>
  <c r="AS56" i="2"/>
  <c r="AP56" i="2"/>
  <c r="AM56" i="2"/>
  <c r="AL56" i="2"/>
  <c r="AK56" i="2"/>
  <c r="AI56" i="2"/>
  <c r="AH56" i="2"/>
  <c r="AG56" i="2"/>
  <c r="AF56" i="2"/>
  <c r="AE56" i="2"/>
  <c r="AD56" i="2"/>
  <c r="AC56" i="2"/>
  <c r="AA56" i="2"/>
  <c r="Y56" i="2"/>
  <c r="W56" i="2"/>
  <c r="V56" i="2"/>
  <c r="U56" i="2"/>
  <c r="P56" i="2"/>
  <c r="M56" i="2"/>
  <c r="N56" i="2"/>
  <c r="K56" i="2"/>
  <c r="J56" i="2"/>
  <c r="I56" i="2"/>
  <c r="H56" i="2"/>
  <c r="G56" i="2"/>
  <c r="F56" i="2"/>
  <c r="D56" i="2"/>
  <c r="C56" i="2"/>
  <c r="B56" i="2"/>
  <c r="A56" i="2"/>
  <c r="AS55" i="2"/>
  <c r="AQ55" i="2"/>
  <c r="AO55" i="2"/>
  <c r="AN55" i="2"/>
  <c r="AM55" i="2"/>
  <c r="AL55" i="2"/>
  <c r="AH55" i="2"/>
  <c r="AG55" i="2"/>
  <c r="AF55" i="2"/>
  <c r="AE55" i="2"/>
  <c r="AD55" i="2"/>
  <c r="AC55" i="2"/>
  <c r="AA55" i="2"/>
  <c r="Y55" i="2"/>
  <c r="W55" i="2"/>
  <c r="V55" i="2"/>
  <c r="U55" i="2"/>
  <c r="P55" i="2"/>
  <c r="Q55" i="2"/>
  <c r="M55" i="2"/>
  <c r="K55" i="2"/>
  <c r="J55" i="2"/>
  <c r="I55" i="2"/>
  <c r="H55" i="2"/>
  <c r="G55" i="2"/>
  <c r="F55" i="2"/>
  <c r="D55" i="2"/>
  <c r="C55" i="2"/>
  <c r="B55" i="2"/>
  <c r="A55" i="2"/>
  <c r="AS54" i="2"/>
  <c r="AQ54" i="2"/>
  <c r="AO54" i="2"/>
  <c r="AN54" i="2"/>
  <c r="AM54" i="2"/>
  <c r="AL54" i="2"/>
  <c r="AH54" i="2"/>
  <c r="AG54" i="2"/>
  <c r="AF54" i="2"/>
  <c r="AE54" i="2"/>
  <c r="AD54" i="2"/>
  <c r="AC54" i="2"/>
  <c r="AA54" i="2"/>
  <c r="Y54" i="2"/>
  <c r="W54" i="2"/>
  <c r="V54" i="2"/>
  <c r="U54" i="2"/>
  <c r="P54" i="2"/>
  <c r="M54" i="2"/>
  <c r="N54" i="2"/>
  <c r="K54" i="2"/>
  <c r="J54" i="2"/>
  <c r="I54" i="2"/>
  <c r="H54" i="2"/>
  <c r="G54" i="2"/>
  <c r="F54" i="2"/>
  <c r="D54" i="2"/>
  <c r="C54" i="2"/>
  <c r="B54" i="2"/>
  <c r="A54" i="2"/>
  <c r="AS53" i="2"/>
  <c r="AN53" i="2"/>
  <c r="AP53" i="2"/>
  <c r="AM53" i="2"/>
  <c r="AL53" i="2"/>
  <c r="AK53" i="2"/>
  <c r="AI53" i="2"/>
  <c r="AH53" i="2"/>
  <c r="AG53" i="2"/>
  <c r="AF53" i="2"/>
  <c r="AE53" i="2"/>
  <c r="AD53" i="2"/>
  <c r="AC53" i="2"/>
  <c r="AA53" i="2"/>
  <c r="Y53" i="2"/>
  <c r="W53" i="2"/>
  <c r="V53" i="2"/>
  <c r="U53" i="2"/>
  <c r="P53" i="2"/>
  <c r="Q53" i="2"/>
  <c r="M53" i="2"/>
  <c r="K53" i="2"/>
  <c r="J53" i="2"/>
  <c r="I53" i="2"/>
  <c r="H53" i="2"/>
  <c r="G53" i="2"/>
  <c r="F53" i="2"/>
  <c r="D53" i="2"/>
  <c r="C53" i="2"/>
  <c r="B53" i="2"/>
  <c r="A53" i="2"/>
  <c r="AS52" i="2"/>
  <c r="AN52" i="2"/>
  <c r="AP52" i="2"/>
  <c r="AM52" i="2"/>
  <c r="AL52" i="2"/>
  <c r="AK52" i="2"/>
  <c r="AI52" i="2"/>
  <c r="AH52" i="2"/>
  <c r="AG52" i="2"/>
  <c r="AF52" i="2"/>
  <c r="AE52" i="2"/>
  <c r="AD52" i="2"/>
  <c r="AC52" i="2"/>
  <c r="AA52" i="2"/>
  <c r="Y52" i="2"/>
  <c r="W52" i="2"/>
  <c r="V52" i="2"/>
  <c r="U52" i="2"/>
  <c r="P52" i="2"/>
  <c r="Q52" i="2"/>
  <c r="M52" i="2"/>
  <c r="K52" i="2"/>
  <c r="J52" i="2"/>
  <c r="I52" i="2"/>
  <c r="H52" i="2"/>
  <c r="G52" i="2"/>
  <c r="F52" i="2"/>
  <c r="D52" i="2"/>
  <c r="C52" i="2"/>
  <c r="B52" i="2"/>
  <c r="A52" i="2"/>
  <c r="AS51" i="2"/>
  <c r="AQ51" i="2"/>
  <c r="AO51" i="2"/>
  <c r="AN51" i="2"/>
  <c r="AM51" i="2"/>
  <c r="AL51" i="2"/>
  <c r="AH51" i="2"/>
  <c r="AG51" i="2"/>
  <c r="AF51" i="2"/>
  <c r="AE51" i="2"/>
  <c r="AD51" i="2"/>
  <c r="AC51" i="2"/>
  <c r="AA51" i="2"/>
  <c r="Y51" i="2"/>
  <c r="W51" i="2"/>
  <c r="X51" i="2"/>
  <c r="V51" i="2"/>
  <c r="U51" i="2"/>
  <c r="P51" i="2"/>
  <c r="Q51" i="2"/>
  <c r="M51" i="2"/>
  <c r="K51" i="2"/>
  <c r="J51" i="2"/>
  <c r="I51" i="2"/>
  <c r="H51" i="2"/>
  <c r="G51" i="2"/>
  <c r="F51" i="2"/>
  <c r="D51" i="2"/>
  <c r="C51" i="2"/>
  <c r="B51" i="2"/>
  <c r="A51" i="2"/>
  <c r="AS50" i="2"/>
  <c r="AQ50" i="2"/>
  <c r="AO50" i="2"/>
  <c r="AN50" i="2"/>
  <c r="AM50" i="2"/>
  <c r="AL50" i="2"/>
  <c r="AH50" i="2"/>
  <c r="AG50" i="2"/>
  <c r="AF50" i="2"/>
  <c r="AE50" i="2"/>
  <c r="AD50" i="2"/>
  <c r="AC50" i="2"/>
  <c r="AA50" i="2"/>
  <c r="Y50" i="2"/>
  <c r="W50" i="2"/>
  <c r="X50" i="2"/>
  <c r="V50" i="2"/>
  <c r="U50" i="2"/>
  <c r="P50" i="2"/>
  <c r="Q50" i="2"/>
  <c r="M50" i="2"/>
  <c r="K50" i="2"/>
  <c r="J50" i="2"/>
  <c r="I50" i="2"/>
  <c r="H50" i="2"/>
  <c r="G50" i="2"/>
  <c r="F50" i="2"/>
  <c r="D50" i="2"/>
  <c r="C50" i="2"/>
  <c r="B50" i="2"/>
  <c r="A50" i="2"/>
  <c r="AS49" i="2"/>
  <c r="AQ49" i="2"/>
  <c r="AO49" i="2"/>
  <c r="AN49" i="2"/>
  <c r="AM49" i="2"/>
  <c r="AL49" i="2"/>
  <c r="AI49" i="2"/>
  <c r="AH49" i="2"/>
  <c r="AG49" i="2"/>
  <c r="AF49" i="2"/>
  <c r="AE49" i="2"/>
  <c r="AD49" i="2"/>
  <c r="AC49" i="2"/>
  <c r="AA49" i="2"/>
  <c r="Y49" i="2"/>
  <c r="W49" i="2"/>
  <c r="V49" i="2"/>
  <c r="U49" i="2"/>
  <c r="P49" i="2"/>
  <c r="Q49" i="2"/>
  <c r="M49" i="2"/>
  <c r="N49" i="2"/>
  <c r="K49" i="2"/>
  <c r="J49" i="2"/>
  <c r="I49" i="2"/>
  <c r="H49" i="2"/>
  <c r="G49" i="2"/>
  <c r="F49" i="2"/>
  <c r="D49" i="2"/>
  <c r="C49" i="2"/>
  <c r="B49" i="2"/>
  <c r="A49" i="2"/>
  <c r="AS48" i="2"/>
  <c r="AP48" i="2"/>
  <c r="AM48" i="2"/>
  <c r="AL48" i="2"/>
  <c r="AK48" i="2"/>
  <c r="AI48" i="2"/>
  <c r="AH48" i="2"/>
  <c r="AG48" i="2"/>
  <c r="AF48" i="2"/>
  <c r="AE48" i="2"/>
  <c r="AD48" i="2"/>
  <c r="AC48" i="2"/>
  <c r="AA48" i="2"/>
  <c r="Y48" i="2"/>
  <c r="W48" i="2"/>
  <c r="X48" i="2"/>
  <c r="V48" i="2"/>
  <c r="U48" i="2"/>
  <c r="P48" i="2"/>
  <c r="Q48" i="2"/>
  <c r="M48" i="2"/>
  <c r="K48" i="2"/>
  <c r="J48" i="2"/>
  <c r="I48" i="2"/>
  <c r="H48" i="2"/>
  <c r="G48" i="2"/>
  <c r="F48" i="2"/>
  <c r="D48" i="2"/>
  <c r="C48" i="2"/>
  <c r="B48" i="2"/>
  <c r="A48" i="2"/>
  <c r="AS47" i="2"/>
  <c r="AQ47" i="2"/>
  <c r="AO47" i="2"/>
  <c r="AN47" i="2"/>
  <c r="AM47" i="2"/>
  <c r="AL47" i="2"/>
  <c r="AH47" i="2"/>
  <c r="AG47" i="2"/>
  <c r="AF47" i="2"/>
  <c r="AE47" i="2"/>
  <c r="AD47" i="2"/>
  <c r="AC47" i="2"/>
  <c r="AA47" i="2"/>
  <c r="Y47" i="2"/>
  <c r="W47" i="2"/>
  <c r="V47" i="2"/>
  <c r="U47" i="2"/>
  <c r="P47" i="2"/>
  <c r="Q47" i="2"/>
  <c r="M47" i="2"/>
  <c r="N47" i="2"/>
  <c r="K47" i="2"/>
  <c r="J47" i="2"/>
  <c r="I47" i="2"/>
  <c r="H47" i="2"/>
  <c r="G47" i="2"/>
  <c r="F47" i="2"/>
  <c r="D47" i="2"/>
  <c r="C47" i="2"/>
  <c r="B47" i="2"/>
  <c r="A47" i="2"/>
  <c r="AS46" i="2"/>
  <c r="AP46" i="2"/>
  <c r="AM46" i="2"/>
  <c r="AL46" i="2"/>
  <c r="AK46" i="2"/>
  <c r="AI46" i="2"/>
  <c r="AH46" i="2"/>
  <c r="AG46" i="2"/>
  <c r="AF46" i="2"/>
  <c r="AE46" i="2"/>
  <c r="AD46" i="2"/>
  <c r="AC46" i="2"/>
  <c r="AA46" i="2"/>
  <c r="Y46" i="2"/>
  <c r="W46" i="2"/>
  <c r="V46" i="2"/>
  <c r="U46" i="2"/>
  <c r="P46" i="2"/>
  <c r="Q46" i="2"/>
  <c r="M46" i="2"/>
  <c r="N46" i="2"/>
  <c r="K46" i="2"/>
  <c r="J46" i="2"/>
  <c r="I46" i="2"/>
  <c r="H46" i="2"/>
  <c r="G46" i="2"/>
  <c r="F46" i="2"/>
  <c r="D46" i="2"/>
  <c r="C46" i="2"/>
  <c r="B46" i="2"/>
  <c r="A46" i="2"/>
  <c r="AS45" i="2"/>
  <c r="AQ45" i="2"/>
  <c r="AO45" i="2"/>
  <c r="AN45" i="2"/>
  <c r="AM45" i="2"/>
  <c r="AL45" i="2"/>
  <c r="AH45" i="2"/>
  <c r="AG45" i="2"/>
  <c r="AF45" i="2"/>
  <c r="AE45" i="2"/>
  <c r="AD45" i="2"/>
  <c r="AC45" i="2"/>
  <c r="AA45" i="2"/>
  <c r="Y45" i="2"/>
  <c r="W45" i="2"/>
  <c r="X45" i="2"/>
  <c r="V45" i="2"/>
  <c r="U45" i="2"/>
  <c r="P45" i="2"/>
  <c r="Q45" i="2"/>
  <c r="M45" i="2"/>
  <c r="K45" i="2"/>
  <c r="J45" i="2"/>
  <c r="I45" i="2"/>
  <c r="H45" i="2"/>
  <c r="G45" i="2"/>
  <c r="F45" i="2"/>
  <c r="D45" i="2"/>
  <c r="C45" i="2"/>
  <c r="B45" i="2"/>
  <c r="A45" i="2"/>
  <c r="AS44" i="2"/>
  <c r="AP44" i="2"/>
  <c r="AM44" i="2"/>
  <c r="AL44" i="2"/>
  <c r="AK44" i="2"/>
  <c r="AI44" i="2"/>
  <c r="AH44" i="2"/>
  <c r="AG44" i="2"/>
  <c r="AF44" i="2"/>
  <c r="AE44" i="2"/>
  <c r="AD44" i="2"/>
  <c r="AC44" i="2"/>
  <c r="AA44" i="2"/>
  <c r="Y44" i="2"/>
  <c r="W44" i="2"/>
  <c r="X44" i="2"/>
  <c r="V44" i="2"/>
  <c r="U44" i="2"/>
  <c r="P44" i="2"/>
  <c r="Q44" i="2"/>
  <c r="M44" i="2"/>
  <c r="N44" i="2"/>
  <c r="K44" i="2"/>
  <c r="J44" i="2"/>
  <c r="I44" i="2"/>
  <c r="H44" i="2"/>
  <c r="G44" i="2"/>
  <c r="F44" i="2"/>
  <c r="D44" i="2"/>
  <c r="C44" i="2"/>
  <c r="B44" i="2"/>
  <c r="A44" i="2"/>
  <c r="AS43" i="2"/>
  <c r="AQ43" i="2"/>
  <c r="AP43" i="2"/>
  <c r="AH43" i="2"/>
  <c r="AG43" i="2"/>
  <c r="AF43" i="2"/>
  <c r="AE43" i="2"/>
  <c r="AD43" i="2"/>
  <c r="AC43" i="2"/>
  <c r="AA43" i="2"/>
  <c r="Y43" i="2"/>
  <c r="W43" i="2"/>
  <c r="V43" i="2"/>
  <c r="U43" i="2"/>
  <c r="P43" i="2"/>
  <c r="Q43" i="2"/>
  <c r="M43" i="2"/>
  <c r="N43" i="2"/>
  <c r="K43" i="2"/>
  <c r="J43" i="2"/>
  <c r="I43" i="2"/>
  <c r="H43" i="2"/>
  <c r="G43" i="2"/>
  <c r="F43" i="2"/>
  <c r="D43" i="2"/>
  <c r="C43" i="2"/>
  <c r="B43" i="2"/>
  <c r="A43" i="2"/>
  <c r="AS42" i="2"/>
  <c r="AQ42" i="2"/>
  <c r="AP42" i="2"/>
  <c r="AI42" i="2"/>
  <c r="AH42" i="2"/>
  <c r="AG42" i="2"/>
  <c r="AF42" i="2"/>
  <c r="AE42" i="2"/>
  <c r="AD42" i="2"/>
  <c r="AC42" i="2"/>
  <c r="AA42" i="2"/>
  <c r="Y42" i="2"/>
  <c r="W42" i="2"/>
  <c r="V42" i="2"/>
  <c r="U42" i="2"/>
  <c r="P42" i="2"/>
  <c r="Q42" i="2"/>
  <c r="M42" i="2"/>
  <c r="N42" i="2"/>
  <c r="K42" i="2"/>
  <c r="J42" i="2"/>
  <c r="I42" i="2"/>
  <c r="H42" i="2"/>
  <c r="G42" i="2"/>
  <c r="F42" i="2"/>
  <c r="D42" i="2"/>
  <c r="C42" i="2"/>
  <c r="B42" i="2"/>
  <c r="A42" i="2"/>
  <c r="AS41" i="2"/>
  <c r="AQ41" i="2"/>
  <c r="AO41" i="2"/>
  <c r="AN41" i="2"/>
  <c r="AM41" i="2"/>
  <c r="AL41" i="2"/>
  <c r="AH41" i="2"/>
  <c r="AG41" i="2"/>
  <c r="AF41" i="2"/>
  <c r="AE41" i="2"/>
  <c r="AD41" i="2"/>
  <c r="AC41" i="2"/>
  <c r="AA41" i="2"/>
  <c r="Y41" i="2"/>
  <c r="W41" i="2"/>
  <c r="V41" i="2"/>
  <c r="U41" i="2"/>
  <c r="P41" i="2"/>
  <c r="M41" i="2"/>
  <c r="N41" i="2"/>
  <c r="K41" i="2"/>
  <c r="J41" i="2"/>
  <c r="I41" i="2"/>
  <c r="H41" i="2"/>
  <c r="G41" i="2"/>
  <c r="F41" i="2"/>
  <c r="D41" i="2"/>
  <c r="C41" i="2"/>
  <c r="B41" i="2"/>
  <c r="A41" i="2"/>
  <c r="AS40" i="2"/>
  <c r="AQ40" i="2"/>
  <c r="AO40" i="2"/>
  <c r="AN40" i="2"/>
  <c r="AM40" i="2"/>
  <c r="AL40" i="2"/>
  <c r="AI40" i="2"/>
  <c r="AH40" i="2"/>
  <c r="AG40" i="2"/>
  <c r="AF40" i="2"/>
  <c r="AE40" i="2"/>
  <c r="AD40" i="2"/>
  <c r="AC40" i="2"/>
  <c r="AA40" i="2"/>
  <c r="Y40" i="2"/>
  <c r="W40" i="2"/>
  <c r="V40" i="2"/>
  <c r="U40" i="2"/>
  <c r="P40" i="2"/>
  <c r="M40" i="2"/>
  <c r="N40" i="2"/>
  <c r="K40" i="2"/>
  <c r="J40" i="2"/>
  <c r="I40" i="2"/>
  <c r="H40" i="2"/>
  <c r="G40" i="2"/>
  <c r="F40" i="2"/>
  <c r="D40" i="2"/>
  <c r="C40" i="2"/>
  <c r="B40" i="2"/>
  <c r="A40" i="2"/>
  <c r="AS39" i="2"/>
  <c r="AP39" i="2"/>
  <c r="AI39" i="2"/>
  <c r="AH39" i="2"/>
  <c r="AG39" i="2"/>
  <c r="AF39" i="2"/>
  <c r="AE39" i="2"/>
  <c r="AD39" i="2"/>
  <c r="AC39" i="2"/>
  <c r="AA39" i="2"/>
  <c r="Y39" i="2"/>
  <c r="W39" i="2"/>
  <c r="V39" i="2"/>
  <c r="U39" i="2"/>
  <c r="P39" i="2"/>
  <c r="Q39" i="2"/>
  <c r="M39" i="2"/>
  <c r="N39" i="2"/>
  <c r="K39" i="2"/>
  <c r="J39" i="2"/>
  <c r="I39" i="2"/>
  <c r="H39" i="2"/>
  <c r="G39" i="2"/>
  <c r="F39" i="2"/>
  <c r="D39" i="2"/>
  <c r="C39" i="2"/>
  <c r="B39" i="2"/>
  <c r="A39" i="2"/>
  <c r="AS38" i="2"/>
  <c r="AQ38" i="2"/>
  <c r="AO38" i="2"/>
  <c r="AN38" i="2"/>
  <c r="AM38" i="2"/>
  <c r="AL38" i="2"/>
  <c r="AH38" i="2"/>
  <c r="AG38" i="2"/>
  <c r="AF38" i="2"/>
  <c r="AE38" i="2"/>
  <c r="AD38" i="2"/>
  <c r="AC38" i="2"/>
  <c r="AA38" i="2"/>
  <c r="Y38" i="2"/>
  <c r="W38" i="2"/>
  <c r="V38" i="2"/>
  <c r="U38" i="2"/>
  <c r="P38" i="2"/>
  <c r="M38" i="2"/>
  <c r="N38" i="2"/>
  <c r="K38" i="2"/>
  <c r="J38" i="2"/>
  <c r="I38" i="2"/>
  <c r="H38" i="2"/>
  <c r="G38" i="2"/>
  <c r="F38" i="2"/>
  <c r="D38" i="2"/>
  <c r="C38" i="2"/>
  <c r="B38" i="2"/>
  <c r="A38" i="2"/>
  <c r="AS37" i="2"/>
  <c r="AP37" i="2"/>
  <c r="AI37" i="2"/>
  <c r="AH37" i="2"/>
  <c r="AG37" i="2"/>
  <c r="AF37" i="2"/>
  <c r="AE37" i="2"/>
  <c r="AD37" i="2"/>
  <c r="AC37" i="2"/>
  <c r="AA37" i="2"/>
  <c r="Y37" i="2"/>
  <c r="W37" i="2"/>
  <c r="V37" i="2"/>
  <c r="U37" i="2"/>
  <c r="P37" i="2"/>
  <c r="Q37" i="2"/>
  <c r="M37" i="2"/>
  <c r="K37" i="2"/>
  <c r="J37" i="2"/>
  <c r="I37" i="2"/>
  <c r="H37" i="2"/>
  <c r="G37" i="2"/>
  <c r="F37" i="2"/>
  <c r="D37" i="2"/>
  <c r="C37" i="2"/>
  <c r="B37" i="2"/>
  <c r="A37" i="2"/>
  <c r="AS36" i="2"/>
  <c r="AP36" i="2"/>
  <c r="AH36" i="2"/>
  <c r="AG36" i="2"/>
  <c r="AF36" i="2"/>
  <c r="AE36" i="2"/>
  <c r="AD36" i="2"/>
  <c r="AC36" i="2"/>
  <c r="AA36" i="2"/>
  <c r="Y36" i="2"/>
  <c r="W36" i="2"/>
  <c r="V36" i="2"/>
  <c r="U36" i="2"/>
  <c r="P36" i="2"/>
  <c r="Q36" i="2"/>
  <c r="M36" i="2"/>
  <c r="K36" i="2"/>
  <c r="J36" i="2"/>
  <c r="I36" i="2"/>
  <c r="H36" i="2"/>
  <c r="G36" i="2"/>
  <c r="F36" i="2"/>
  <c r="D36" i="2"/>
  <c r="C36" i="2"/>
  <c r="B36" i="2"/>
  <c r="A36" i="2"/>
  <c r="AS35" i="2"/>
  <c r="AP35" i="2"/>
  <c r="AI35" i="2"/>
  <c r="AH35" i="2"/>
  <c r="AG35" i="2"/>
  <c r="AF35" i="2"/>
  <c r="AE35" i="2"/>
  <c r="AD35" i="2"/>
  <c r="AC35" i="2"/>
  <c r="AA35" i="2"/>
  <c r="Y35" i="2"/>
  <c r="W35" i="2"/>
  <c r="V35" i="2"/>
  <c r="U35" i="2"/>
  <c r="P35" i="2"/>
  <c r="M35" i="2"/>
  <c r="N35" i="2"/>
  <c r="K35" i="2"/>
  <c r="J35" i="2"/>
  <c r="I35" i="2"/>
  <c r="H35" i="2"/>
  <c r="G35" i="2"/>
  <c r="F35" i="2"/>
  <c r="D35" i="2"/>
  <c r="C35" i="2"/>
  <c r="B35" i="2"/>
  <c r="A35" i="2"/>
  <c r="AS34" i="2"/>
  <c r="AQ34" i="2"/>
  <c r="AO34" i="2"/>
  <c r="AN34" i="2"/>
  <c r="AM34" i="2"/>
  <c r="AL34" i="2"/>
  <c r="AH34" i="2"/>
  <c r="AG34" i="2"/>
  <c r="AF34" i="2"/>
  <c r="AE34" i="2"/>
  <c r="AD34" i="2"/>
  <c r="AC34" i="2"/>
  <c r="AA34" i="2"/>
  <c r="Y34" i="2"/>
  <c r="W34" i="2"/>
  <c r="X34" i="2"/>
  <c r="V34" i="2"/>
  <c r="U34" i="2"/>
  <c r="P34" i="2"/>
  <c r="Q34" i="2"/>
  <c r="M34" i="2"/>
  <c r="K34" i="2"/>
  <c r="J34" i="2"/>
  <c r="I34" i="2"/>
  <c r="H34" i="2"/>
  <c r="G34" i="2"/>
  <c r="F34" i="2"/>
  <c r="D34" i="2"/>
  <c r="C34" i="2"/>
  <c r="B34" i="2"/>
  <c r="A34" i="2"/>
  <c r="AS33" i="2"/>
  <c r="AQ33" i="2"/>
  <c r="AO33" i="2"/>
  <c r="AN33" i="2"/>
  <c r="AM33" i="2"/>
  <c r="AL33" i="2"/>
  <c r="AI33" i="2"/>
  <c r="AH33" i="2"/>
  <c r="AG33" i="2"/>
  <c r="AF33" i="2"/>
  <c r="AE33" i="2"/>
  <c r="AD33" i="2"/>
  <c r="AC33" i="2"/>
  <c r="AA33" i="2"/>
  <c r="Y33" i="2"/>
  <c r="W33" i="2"/>
  <c r="X33" i="2"/>
  <c r="V33" i="2"/>
  <c r="U33" i="2"/>
  <c r="P33" i="2"/>
  <c r="Q33" i="2"/>
  <c r="M33" i="2"/>
  <c r="K33" i="2"/>
  <c r="J33" i="2"/>
  <c r="I33" i="2"/>
  <c r="H33" i="2"/>
  <c r="G33" i="2"/>
  <c r="F33" i="2"/>
  <c r="D33" i="2"/>
  <c r="C33" i="2"/>
  <c r="B33" i="2"/>
  <c r="A33" i="2"/>
  <c r="AS32" i="2"/>
  <c r="AN32" i="2"/>
  <c r="AP32" i="2"/>
  <c r="AM32" i="2"/>
  <c r="AL32" i="2"/>
  <c r="AK32" i="2"/>
  <c r="AI32" i="2"/>
  <c r="AH32" i="2"/>
  <c r="AG32" i="2"/>
  <c r="AF32" i="2"/>
  <c r="AE32" i="2"/>
  <c r="AD32" i="2"/>
  <c r="AC32" i="2"/>
  <c r="AA32" i="2"/>
  <c r="Y32" i="2"/>
  <c r="W32" i="2"/>
  <c r="V32" i="2"/>
  <c r="U32" i="2"/>
  <c r="P32" i="2"/>
  <c r="Q32" i="2"/>
  <c r="M32" i="2"/>
  <c r="K32" i="2"/>
  <c r="J32" i="2"/>
  <c r="I32" i="2"/>
  <c r="H32" i="2"/>
  <c r="G32" i="2"/>
  <c r="F32" i="2"/>
  <c r="D32" i="2"/>
  <c r="C32" i="2"/>
  <c r="B32" i="2"/>
  <c r="A32" i="2"/>
  <c r="AS31" i="2"/>
  <c r="AQ31" i="2"/>
  <c r="AO31" i="2"/>
  <c r="AN31" i="2"/>
  <c r="AM31" i="2"/>
  <c r="AL31" i="2"/>
  <c r="AH31" i="2"/>
  <c r="AG31" i="2"/>
  <c r="AF31" i="2"/>
  <c r="AE31" i="2"/>
  <c r="AD31" i="2"/>
  <c r="AC31" i="2"/>
  <c r="AA31" i="2"/>
  <c r="Y31" i="2"/>
  <c r="W31" i="2"/>
  <c r="V31" i="2"/>
  <c r="U31" i="2"/>
  <c r="P31" i="2"/>
  <c r="M31" i="2"/>
  <c r="N31" i="2"/>
  <c r="K31" i="2"/>
  <c r="J31" i="2"/>
  <c r="I31" i="2"/>
  <c r="H31" i="2"/>
  <c r="G31" i="2"/>
  <c r="F31" i="2"/>
  <c r="D31" i="2"/>
  <c r="C31" i="2"/>
  <c r="B31" i="2"/>
  <c r="A31" i="2"/>
  <c r="AS30" i="2"/>
  <c r="AP30" i="2"/>
  <c r="AI30" i="2"/>
  <c r="AH30" i="2"/>
  <c r="AG30" i="2"/>
  <c r="AF30" i="2"/>
  <c r="AE30" i="2"/>
  <c r="AD30" i="2"/>
  <c r="AC30" i="2"/>
  <c r="AA30" i="2"/>
  <c r="Y30" i="2"/>
  <c r="W30" i="2"/>
  <c r="V30" i="2"/>
  <c r="U30" i="2"/>
  <c r="P30" i="2"/>
  <c r="Q30" i="2"/>
  <c r="M30" i="2"/>
  <c r="N30" i="2"/>
  <c r="K30" i="2"/>
  <c r="J30" i="2"/>
  <c r="I30" i="2"/>
  <c r="H30" i="2"/>
  <c r="G30" i="2"/>
  <c r="F30" i="2"/>
  <c r="D30" i="2"/>
  <c r="C30" i="2"/>
  <c r="B30" i="2"/>
  <c r="A30" i="2"/>
  <c r="AS29" i="2"/>
  <c r="AP29" i="2"/>
  <c r="AH29" i="2"/>
  <c r="AG29" i="2"/>
  <c r="AF29" i="2"/>
  <c r="AE29" i="2"/>
  <c r="AD29" i="2"/>
  <c r="AC29" i="2"/>
  <c r="AA29" i="2"/>
  <c r="Y29" i="2"/>
  <c r="W29" i="2"/>
  <c r="V29" i="2"/>
  <c r="U29" i="2"/>
  <c r="P29" i="2"/>
  <c r="M29" i="2"/>
  <c r="N29" i="2"/>
  <c r="K29" i="2"/>
  <c r="J29" i="2"/>
  <c r="I29" i="2"/>
  <c r="H29" i="2"/>
  <c r="G29" i="2"/>
  <c r="F29" i="2"/>
  <c r="D29" i="2"/>
  <c r="C29" i="2"/>
  <c r="B29" i="2"/>
  <c r="A29" i="2"/>
  <c r="AS28" i="2"/>
  <c r="AP28" i="2"/>
  <c r="AI28" i="2"/>
  <c r="AH28" i="2"/>
  <c r="AG28" i="2"/>
  <c r="AF28" i="2"/>
  <c r="AE28" i="2"/>
  <c r="AD28" i="2"/>
  <c r="AC28" i="2"/>
  <c r="AA28" i="2"/>
  <c r="Y28" i="2"/>
  <c r="W28" i="2"/>
  <c r="V28" i="2"/>
  <c r="U28" i="2"/>
  <c r="P28" i="2"/>
  <c r="Q28" i="2"/>
  <c r="M28" i="2"/>
  <c r="N28" i="2"/>
  <c r="K28" i="2"/>
  <c r="J28" i="2"/>
  <c r="I28" i="2"/>
  <c r="H28" i="2"/>
  <c r="G28" i="2"/>
  <c r="F28" i="2"/>
  <c r="D28" i="2"/>
  <c r="C28" i="2"/>
  <c r="B28" i="2"/>
  <c r="A28" i="2"/>
  <c r="AS27" i="2"/>
  <c r="AQ27" i="2"/>
  <c r="AO27" i="2"/>
  <c r="AN27" i="2"/>
  <c r="AM27" i="2"/>
  <c r="AL27" i="2"/>
  <c r="AH27" i="2"/>
  <c r="AG27" i="2"/>
  <c r="AF27" i="2"/>
  <c r="AE27" i="2"/>
  <c r="AD27" i="2"/>
  <c r="AC27" i="2"/>
  <c r="AA27" i="2"/>
  <c r="Y27" i="2"/>
  <c r="W27" i="2"/>
  <c r="V27" i="2"/>
  <c r="U27" i="2"/>
  <c r="P27" i="2"/>
  <c r="Q27" i="2"/>
  <c r="M27" i="2"/>
  <c r="N27" i="2"/>
  <c r="K27" i="2"/>
  <c r="J27" i="2"/>
  <c r="I27" i="2"/>
  <c r="H27" i="2"/>
  <c r="G27" i="2"/>
  <c r="F27" i="2"/>
  <c r="D27" i="2"/>
  <c r="C27" i="2"/>
  <c r="B27" i="2"/>
  <c r="A27" i="2"/>
  <c r="AS26" i="2"/>
  <c r="AQ26" i="2"/>
  <c r="AO26" i="2"/>
  <c r="AN26" i="2"/>
  <c r="AM26" i="2"/>
  <c r="AL26" i="2"/>
  <c r="AI26" i="2"/>
  <c r="AH26" i="2"/>
  <c r="AG26" i="2"/>
  <c r="AF26" i="2"/>
  <c r="AE26" i="2"/>
  <c r="AD26" i="2"/>
  <c r="AC26" i="2"/>
  <c r="AA26" i="2"/>
  <c r="Y26" i="2"/>
  <c r="W26" i="2"/>
  <c r="V26" i="2"/>
  <c r="U26" i="2"/>
  <c r="P26" i="2"/>
  <c r="M26" i="2"/>
  <c r="N26" i="2"/>
  <c r="K26" i="2"/>
  <c r="J26" i="2"/>
  <c r="I26" i="2"/>
  <c r="H26" i="2"/>
  <c r="G26" i="2"/>
  <c r="F26" i="2"/>
  <c r="D26" i="2"/>
  <c r="C26" i="2"/>
  <c r="B26" i="2"/>
  <c r="A26" i="2"/>
  <c r="AS25" i="2"/>
  <c r="AP25" i="2"/>
  <c r="AI25" i="2"/>
  <c r="AH25" i="2"/>
  <c r="AG25" i="2"/>
  <c r="AF25" i="2"/>
  <c r="AE25" i="2"/>
  <c r="AD25" i="2"/>
  <c r="AC25" i="2"/>
  <c r="AA25" i="2"/>
  <c r="Y25" i="2"/>
  <c r="W25" i="2"/>
  <c r="X25" i="2"/>
  <c r="V25" i="2"/>
  <c r="U25" i="2"/>
  <c r="P25" i="2"/>
  <c r="Q25" i="2"/>
  <c r="M25" i="2"/>
  <c r="N25" i="2"/>
  <c r="K25" i="2"/>
  <c r="J25" i="2"/>
  <c r="I25" i="2"/>
  <c r="H25" i="2"/>
  <c r="G25" i="2"/>
  <c r="F25" i="2"/>
  <c r="D25" i="2"/>
  <c r="C25" i="2"/>
  <c r="B25" i="2"/>
  <c r="A25" i="2"/>
  <c r="AS24" i="2"/>
  <c r="AQ24" i="2"/>
  <c r="AO24" i="2"/>
  <c r="AN24" i="2"/>
  <c r="AM24" i="2"/>
  <c r="AL24" i="2"/>
  <c r="AH24" i="2"/>
  <c r="AG24" i="2"/>
  <c r="AF24" i="2"/>
  <c r="AE24" i="2"/>
  <c r="AD24" i="2"/>
  <c r="AC24" i="2"/>
  <c r="AA24" i="2"/>
  <c r="Y24" i="2"/>
  <c r="W24" i="2"/>
  <c r="X24" i="2"/>
  <c r="V24" i="2"/>
  <c r="U24" i="2"/>
  <c r="P24" i="2"/>
  <c r="Q24" i="2"/>
  <c r="M24" i="2"/>
  <c r="K24" i="2"/>
  <c r="J24" i="2"/>
  <c r="I24" i="2"/>
  <c r="H24" i="2"/>
  <c r="G24" i="2"/>
  <c r="F24" i="2"/>
  <c r="D24" i="2"/>
  <c r="C24" i="2"/>
  <c r="B24" i="2"/>
  <c r="A24" i="2"/>
  <c r="AS23" i="2"/>
  <c r="AQ23" i="2"/>
  <c r="AP23" i="2"/>
  <c r="AI23" i="2"/>
  <c r="AH23" i="2"/>
  <c r="AG23" i="2"/>
  <c r="AF23" i="2"/>
  <c r="AE23" i="2"/>
  <c r="AD23" i="2"/>
  <c r="AC23" i="2"/>
  <c r="AA23" i="2"/>
  <c r="Y23" i="2"/>
  <c r="W23" i="2"/>
  <c r="X23" i="2"/>
  <c r="V23" i="2"/>
  <c r="U23" i="2"/>
  <c r="P23" i="2"/>
  <c r="Q23" i="2"/>
  <c r="M23" i="2"/>
  <c r="K23" i="2"/>
  <c r="J23" i="2"/>
  <c r="I23" i="2"/>
  <c r="H23" i="2"/>
  <c r="G23" i="2"/>
  <c r="F23" i="2"/>
  <c r="D23" i="2"/>
  <c r="C23" i="2"/>
  <c r="B23" i="2"/>
  <c r="A23" i="2"/>
  <c r="AP22" i="2"/>
  <c r="AI22" i="2"/>
  <c r="AH22" i="2"/>
  <c r="AG22" i="2"/>
  <c r="AF22" i="2"/>
  <c r="AE22" i="2"/>
  <c r="AD22" i="2"/>
  <c r="AC22" i="2"/>
  <c r="AA22" i="2"/>
  <c r="Y22" i="2"/>
  <c r="W22" i="2"/>
  <c r="X22" i="2"/>
  <c r="P22" i="2"/>
  <c r="M22" i="2"/>
  <c r="N22" i="2"/>
  <c r="K22" i="2"/>
  <c r="J22" i="2"/>
  <c r="I22" i="2"/>
  <c r="H22" i="2"/>
  <c r="G22" i="2"/>
  <c r="F22" i="2"/>
  <c r="C22" i="2"/>
  <c r="B22" i="2"/>
  <c r="A22" i="2"/>
  <c r="AS21" i="2"/>
  <c r="AQ21" i="2"/>
  <c r="AO21" i="2"/>
  <c r="AN21" i="2"/>
  <c r="AM21" i="2"/>
  <c r="AL21" i="2"/>
  <c r="AH21" i="2"/>
  <c r="AG21" i="2"/>
  <c r="AF21" i="2"/>
  <c r="AE21" i="2"/>
  <c r="AD21" i="2"/>
  <c r="AC21" i="2"/>
  <c r="AA21" i="2"/>
  <c r="Y21" i="2"/>
  <c r="W21" i="2"/>
  <c r="V21" i="2"/>
  <c r="U21" i="2"/>
  <c r="P21" i="2"/>
  <c r="Q21" i="2"/>
  <c r="M21" i="2"/>
  <c r="N21" i="2"/>
  <c r="K21" i="2"/>
  <c r="J21" i="2"/>
  <c r="I21" i="2"/>
  <c r="H21" i="2"/>
  <c r="G21" i="2"/>
  <c r="F21" i="2"/>
  <c r="D21" i="2"/>
  <c r="C21" i="2"/>
  <c r="B21" i="2"/>
  <c r="A21" i="2"/>
  <c r="AS20" i="2"/>
  <c r="AN20" i="2"/>
  <c r="AP20" i="2"/>
  <c r="AL20" i="2"/>
  <c r="AI20" i="2"/>
  <c r="AH20" i="2"/>
  <c r="AG20" i="2"/>
  <c r="AF20" i="2"/>
  <c r="AE20" i="2"/>
  <c r="AD20" i="2"/>
  <c r="AC20" i="2"/>
  <c r="AA20" i="2"/>
  <c r="Y20" i="2"/>
  <c r="W20" i="2"/>
  <c r="V20" i="2"/>
  <c r="U20" i="2"/>
  <c r="P20" i="2"/>
  <c r="Q20" i="2"/>
  <c r="M20" i="2"/>
  <c r="K20" i="2"/>
  <c r="J20" i="2"/>
  <c r="I20" i="2"/>
  <c r="H20" i="2"/>
  <c r="G20" i="2"/>
  <c r="F20" i="2"/>
  <c r="D20" i="2"/>
  <c r="C20" i="2"/>
  <c r="B20" i="2"/>
  <c r="A20" i="2"/>
  <c r="AS19" i="2"/>
  <c r="AQ19" i="2"/>
  <c r="AO19" i="2"/>
  <c r="AN19" i="2"/>
  <c r="AM19" i="2"/>
  <c r="AL19" i="2"/>
  <c r="AH19" i="2"/>
  <c r="AG19" i="2"/>
  <c r="AF19" i="2"/>
  <c r="AE19" i="2"/>
  <c r="AD19" i="2"/>
  <c r="AC19" i="2"/>
  <c r="AA19" i="2"/>
  <c r="Y19" i="2"/>
  <c r="W19" i="2"/>
  <c r="V19" i="2"/>
  <c r="U19" i="2"/>
  <c r="P19" i="2"/>
  <c r="M19" i="2"/>
  <c r="N19" i="2"/>
  <c r="K19" i="2"/>
  <c r="J19" i="2"/>
  <c r="I19" i="2"/>
  <c r="H19" i="2"/>
  <c r="G19" i="2"/>
  <c r="F19" i="2"/>
  <c r="D19" i="2"/>
  <c r="C19" i="2"/>
  <c r="B19" i="2"/>
  <c r="A19" i="2"/>
  <c r="AS18" i="2"/>
  <c r="AQ18" i="2"/>
  <c r="AP18" i="2"/>
  <c r="AM18" i="2"/>
  <c r="AL18" i="2"/>
  <c r="AK18" i="2"/>
  <c r="AI18" i="2"/>
  <c r="AH18" i="2"/>
  <c r="AG18" i="2"/>
  <c r="AF18" i="2"/>
  <c r="AE18" i="2"/>
  <c r="AD18" i="2"/>
  <c r="AC18" i="2"/>
  <c r="AA18" i="2"/>
  <c r="Y18" i="2"/>
  <c r="W18" i="2"/>
  <c r="X18" i="2"/>
  <c r="V18" i="2"/>
  <c r="U18" i="2"/>
  <c r="P18" i="2"/>
  <c r="M18" i="2"/>
  <c r="N18" i="2"/>
  <c r="K18" i="2"/>
  <c r="J18" i="2"/>
  <c r="I18" i="2"/>
  <c r="H18" i="2"/>
  <c r="G18" i="2"/>
  <c r="F18" i="2"/>
  <c r="D18" i="2"/>
  <c r="C18" i="2"/>
  <c r="B18" i="2"/>
  <c r="A18" i="2"/>
  <c r="AS17" i="2"/>
  <c r="AP17" i="2"/>
  <c r="AJ17" i="2"/>
  <c r="AH17" i="2"/>
  <c r="AG17" i="2"/>
  <c r="AF17" i="2"/>
  <c r="AE17" i="2"/>
  <c r="AD17" i="2"/>
  <c r="AC17" i="2"/>
  <c r="AA17" i="2"/>
  <c r="Y17" i="2"/>
  <c r="W17" i="2"/>
  <c r="X17" i="2"/>
  <c r="V17" i="2"/>
  <c r="U17" i="2"/>
  <c r="T17" i="2"/>
  <c r="P17" i="2"/>
  <c r="Q17" i="2"/>
  <c r="M17" i="2"/>
  <c r="K17" i="2"/>
  <c r="J17" i="2"/>
  <c r="I17" i="2"/>
  <c r="H17" i="2"/>
  <c r="G17" i="2"/>
  <c r="F17" i="2"/>
  <c r="E17" i="2"/>
  <c r="D17" i="2"/>
  <c r="C17" i="2"/>
  <c r="B17" i="2"/>
  <c r="A17" i="2"/>
  <c r="AS16" i="2"/>
  <c r="AP16" i="2"/>
  <c r="AJ16" i="2"/>
  <c r="AI16" i="2"/>
  <c r="AH16" i="2"/>
  <c r="AG16" i="2"/>
  <c r="AF16" i="2"/>
  <c r="AE16" i="2"/>
  <c r="AD16" i="2"/>
  <c r="AC16" i="2"/>
  <c r="AA16" i="2"/>
  <c r="Y16" i="2"/>
  <c r="W16" i="2"/>
  <c r="V16" i="2"/>
  <c r="U16" i="2"/>
  <c r="T16" i="2"/>
  <c r="P16" i="2"/>
  <c r="M16" i="2"/>
  <c r="N16" i="2"/>
  <c r="K16" i="2"/>
  <c r="J16" i="2"/>
  <c r="I16" i="2"/>
  <c r="H16" i="2"/>
  <c r="G16" i="2"/>
  <c r="F16" i="2"/>
  <c r="D16" i="2"/>
  <c r="C16" i="2"/>
  <c r="B16" i="2"/>
  <c r="A16" i="2"/>
  <c r="AS15" i="2"/>
  <c r="AO15" i="2"/>
  <c r="AP15" i="2"/>
  <c r="AJ15" i="2"/>
  <c r="AH15" i="2"/>
  <c r="AG15" i="2"/>
  <c r="AF15" i="2"/>
  <c r="AE15" i="2"/>
  <c r="AD15" i="2"/>
  <c r="Z15" i="2"/>
  <c r="X15" i="2"/>
  <c r="T15" i="2"/>
  <c r="P15" i="2"/>
  <c r="Q15" i="2"/>
  <c r="M15" i="2"/>
  <c r="N15" i="2"/>
  <c r="K15" i="2"/>
  <c r="J15" i="2"/>
  <c r="I15" i="2"/>
  <c r="H15" i="2"/>
  <c r="G15" i="2"/>
  <c r="F15" i="2"/>
  <c r="E15" i="2"/>
  <c r="D15" i="2"/>
  <c r="C15" i="2"/>
  <c r="B15" i="2"/>
  <c r="A15" i="2"/>
  <c r="AS14" i="2"/>
  <c r="AP14" i="2"/>
  <c r="AJ14" i="2"/>
  <c r="AH14" i="2"/>
  <c r="AG14" i="2"/>
  <c r="AF14" i="2"/>
  <c r="AE14" i="2"/>
  <c r="AD14" i="2"/>
  <c r="AC14" i="2"/>
  <c r="AB14" i="2"/>
  <c r="AA14" i="2"/>
  <c r="Y14" i="2"/>
  <c r="W14" i="2"/>
  <c r="X14" i="2"/>
  <c r="V14" i="2"/>
  <c r="U14" i="2"/>
  <c r="T14" i="2"/>
  <c r="P14" i="2"/>
  <c r="M14" i="2"/>
  <c r="N14" i="2"/>
  <c r="K14" i="2"/>
  <c r="J14" i="2"/>
  <c r="I14" i="2"/>
  <c r="H14" i="2"/>
  <c r="G14" i="2"/>
  <c r="F14" i="2"/>
  <c r="E14" i="2"/>
  <c r="D14" i="2"/>
  <c r="C14" i="2"/>
  <c r="B14" i="2"/>
  <c r="A14" i="2"/>
  <c r="AS13" i="2"/>
  <c r="AQ13" i="2"/>
  <c r="AN13" i="2"/>
  <c r="AP13" i="2"/>
  <c r="AL13" i="2"/>
  <c r="AJ13" i="2"/>
  <c r="AI13" i="2"/>
  <c r="AH13" i="2"/>
  <c r="AG13" i="2"/>
  <c r="AF13" i="2"/>
  <c r="AE13" i="2"/>
  <c r="AD13" i="2"/>
  <c r="AC13" i="2"/>
  <c r="AB13" i="2"/>
  <c r="AA13" i="2"/>
  <c r="Y13" i="2"/>
  <c r="W13" i="2"/>
  <c r="V13" i="2"/>
  <c r="U13" i="2"/>
  <c r="T13" i="2"/>
  <c r="P13" i="2"/>
  <c r="Q13" i="2"/>
  <c r="M13" i="2"/>
  <c r="K13" i="2"/>
  <c r="J13" i="2"/>
  <c r="I13" i="2"/>
  <c r="H13" i="2"/>
  <c r="G13" i="2"/>
  <c r="F13" i="2"/>
  <c r="E13" i="2"/>
  <c r="D13" i="2"/>
  <c r="C13" i="2"/>
  <c r="B13" i="2"/>
  <c r="A13" i="2"/>
  <c r="AS12" i="2"/>
  <c r="AQ12" i="2"/>
  <c r="AP12" i="2"/>
  <c r="AJ12" i="2"/>
  <c r="AH12" i="2"/>
  <c r="AG12" i="2"/>
  <c r="AF12" i="2"/>
  <c r="AE12" i="2"/>
  <c r="AD12" i="2"/>
  <c r="AC12" i="2"/>
  <c r="AB12" i="2"/>
  <c r="AA12" i="2"/>
  <c r="Y12" i="2"/>
  <c r="W12" i="2"/>
  <c r="X12" i="2"/>
  <c r="V12" i="2"/>
  <c r="U12" i="2"/>
  <c r="T12" i="2"/>
  <c r="P12" i="2"/>
  <c r="Q12" i="2"/>
  <c r="M12" i="2"/>
  <c r="N12" i="2"/>
  <c r="K12" i="2"/>
  <c r="J12" i="2"/>
  <c r="I12" i="2"/>
  <c r="H12" i="2"/>
  <c r="G12" i="2"/>
  <c r="F12" i="2"/>
  <c r="E12" i="2"/>
  <c r="D12" i="2"/>
  <c r="C12" i="2"/>
  <c r="B12" i="2"/>
  <c r="A12" i="2"/>
  <c r="AP11" i="2"/>
  <c r="AJ11" i="2"/>
  <c r="AI11" i="2"/>
  <c r="AH11" i="2"/>
  <c r="AG11" i="2"/>
  <c r="AF11" i="2"/>
  <c r="AE11" i="2"/>
  <c r="AD11" i="2"/>
  <c r="AC11" i="2"/>
  <c r="AB11" i="2"/>
  <c r="AA11" i="2"/>
  <c r="Y11" i="2"/>
  <c r="W11" i="2"/>
  <c r="V11" i="2"/>
  <c r="U11" i="2"/>
  <c r="T11" i="2"/>
  <c r="P11" i="2"/>
  <c r="Q11" i="2"/>
  <c r="M11" i="2"/>
  <c r="K11" i="2"/>
  <c r="J11" i="2"/>
  <c r="I11" i="2"/>
  <c r="H11" i="2"/>
  <c r="G11" i="2"/>
  <c r="F11" i="2"/>
  <c r="E11" i="2"/>
  <c r="D11" i="2"/>
  <c r="C11" i="2"/>
  <c r="B11" i="2"/>
  <c r="A11" i="2"/>
  <c r="AS10" i="2"/>
  <c r="AQ10" i="2"/>
  <c r="AO10" i="2"/>
  <c r="AP10" i="2"/>
  <c r="AJ10" i="2"/>
  <c r="AH10" i="2"/>
  <c r="AG10" i="2"/>
  <c r="AF10" i="2"/>
  <c r="AE10" i="2"/>
  <c r="AD10" i="2"/>
  <c r="AC10" i="2"/>
  <c r="AB10" i="2"/>
  <c r="AA10" i="2"/>
  <c r="Y10" i="2"/>
  <c r="W10" i="2"/>
  <c r="X10" i="2"/>
  <c r="V10" i="2"/>
  <c r="U10" i="2"/>
  <c r="T10" i="2"/>
  <c r="P10" i="2"/>
  <c r="Q10" i="2"/>
  <c r="M10" i="2"/>
  <c r="N10" i="2"/>
  <c r="K10" i="2"/>
  <c r="J10" i="2"/>
  <c r="I10" i="2"/>
  <c r="H10" i="2"/>
  <c r="G10" i="2"/>
  <c r="F10" i="2"/>
  <c r="E10" i="2"/>
  <c r="D10" i="2"/>
  <c r="C10" i="2"/>
  <c r="B10" i="2"/>
  <c r="A10" i="2"/>
  <c r="AS9" i="2"/>
  <c r="AP9" i="2"/>
  <c r="AL9" i="2"/>
  <c r="AJ9" i="2"/>
  <c r="AI9" i="2"/>
  <c r="AH9" i="2"/>
  <c r="AG9" i="2"/>
  <c r="AF9" i="2"/>
  <c r="AE9" i="2"/>
  <c r="AD9" i="2"/>
  <c r="AC9" i="2"/>
  <c r="AB9" i="2"/>
  <c r="AA9" i="2"/>
  <c r="Y9" i="2"/>
  <c r="W9" i="2"/>
  <c r="X9" i="2"/>
  <c r="V9" i="2"/>
  <c r="U9" i="2"/>
  <c r="T9" i="2"/>
  <c r="P9" i="2"/>
  <c r="Q9" i="2"/>
  <c r="M9" i="2"/>
  <c r="N9" i="2"/>
  <c r="K9" i="2"/>
  <c r="J9" i="2"/>
  <c r="I9" i="2"/>
  <c r="H9" i="2"/>
  <c r="G9" i="2"/>
  <c r="F9" i="2"/>
  <c r="E9" i="2"/>
  <c r="D9" i="2"/>
  <c r="C9" i="2"/>
  <c r="B9" i="2"/>
  <c r="A9" i="2"/>
  <c r="AS8" i="2"/>
  <c r="AQ8" i="2"/>
  <c r="AO8" i="2"/>
  <c r="AN8" i="2"/>
  <c r="AM8" i="2"/>
  <c r="AL8" i="2"/>
  <c r="AJ8" i="2"/>
  <c r="AH8" i="2"/>
  <c r="AG8" i="2"/>
  <c r="AF8" i="2"/>
  <c r="AE8" i="2"/>
  <c r="AD8" i="2"/>
  <c r="AC8" i="2"/>
  <c r="AB8" i="2"/>
  <c r="AA8" i="2"/>
  <c r="Y8" i="2"/>
  <c r="W8" i="2"/>
  <c r="V8" i="2"/>
  <c r="U8" i="2"/>
  <c r="T8" i="2"/>
  <c r="P8" i="2"/>
  <c r="Q8" i="2"/>
  <c r="M8" i="2"/>
  <c r="K8" i="2"/>
  <c r="J8" i="2"/>
  <c r="I8" i="2"/>
  <c r="H8" i="2"/>
  <c r="G8" i="2"/>
  <c r="F8" i="2"/>
  <c r="E8" i="2"/>
  <c r="D8" i="2"/>
  <c r="C8" i="2"/>
  <c r="B8" i="2"/>
  <c r="A8" i="2"/>
  <c r="AP7" i="2"/>
  <c r="AJ7" i="2"/>
  <c r="AI7" i="2"/>
  <c r="AH7" i="2"/>
  <c r="AG7" i="2"/>
  <c r="AF7" i="2"/>
  <c r="AE7" i="2"/>
  <c r="AD7" i="2"/>
  <c r="AC7" i="2"/>
  <c r="AB7" i="2"/>
  <c r="AA7" i="2"/>
  <c r="Y7" i="2"/>
  <c r="W7" i="2"/>
  <c r="V7" i="2"/>
  <c r="U7" i="2"/>
  <c r="T7" i="2"/>
  <c r="P7" i="2"/>
  <c r="Q7" i="2"/>
  <c r="M7" i="2"/>
  <c r="K7" i="2"/>
  <c r="J7" i="2"/>
  <c r="I7" i="2"/>
  <c r="H7" i="2"/>
  <c r="G7" i="2"/>
  <c r="F7" i="2"/>
  <c r="E7" i="2"/>
  <c r="D7" i="2"/>
  <c r="C7" i="2"/>
  <c r="B7" i="2"/>
  <c r="A7" i="2"/>
  <c r="AS6" i="2"/>
  <c r="AQ6" i="2"/>
  <c r="AO6" i="2"/>
  <c r="AN6" i="2"/>
  <c r="AM6" i="2"/>
  <c r="AL6" i="2"/>
  <c r="AJ6" i="2"/>
  <c r="AH6" i="2"/>
  <c r="AG6" i="2"/>
  <c r="AF6" i="2"/>
  <c r="AE6" i="2"/>
  <c r="AD6" i="2"/>
  <c r="AC6" i="2"/>
  <c r="AB6" i="2"/>
  <c r="AA6" i="2"/>
  <c r="Y6" i="2"/>
  <c r="W6" i="2"/>
  <c r="X6" i="2"/>
  <c r="V6" i="2"/>
  <c r="U6" i="2"/>
  <c r="T6" i="2"/>
  <c r="P6" i="2"/>
  <c r="Q6" i="2"/>
  <c r="M6" i="2"/>
  <c r="K6" i="2"/>
  <c r="J6" i="2"/>
  <c r="I6" i="2"/>
  <c r="H6" i="2"/>
  <c r="G6" i="2"/>
  <c r="F6" i="2"/>
  <c r="D6" i="2"/>
  <c r="C6" i="2"/>
  <c r="B6" i="2"/>
  <c r="A6" i="2"/>
  <c r="AS5" i="2"/>
  <c r="AP5" i="2"/>
  <c r="AJ5" i="2"/>
  <c r="AI5" i="2"/>
  <c r="AH5" i="2"/>
  <c r="AG5" i="2"/>
  <c r="AF5" i="2"/>
  <c r="AE5" i="2"/>
  <c r="AD5" i="2"/>
  <c r="AC5" i="2"/>
  <c r="AB5" i="2"/>
  <c r="AA5" i="2"/>
  <c r="Y5" i="2"/>
  <c r="W5" i="2"/>
  <c r="X5" i="2"/>
  <c r="V5" i="2"/>
  <c r="U5" i="2"/>
  <c r="T5" i="2"/>
  <c r="P5" i="2"/>
  <c r="Q5" i="2"/>
  <c r="M5" i="2"/>
  <c r="N5" i="2"/>
  <c r="K5" i="2"/>
  <c r="J5" i="2"/>
  <c r="I5" i="2"/>
  <c r="H5" i="2"/>
  <c r="G5" i="2"/>
  <c r="F5" i="2"/>
  <c r="D5" i="2"/>
  <c r="C5" i="2"/>
  <c r="B5" i="2"/>
  <c r="A5" i="2"/>
  <c r="AS4" i="2"/>
  <c r="AP4" i="2"/>
  <c r="AJ4" i="2"/>
  <c r="AI4" i="2"/>
  <c r="AH4" i="2"/>
  <c r="AG4" i="2"/>
  <c r="AF4" i="2"/>
  <c r="AE4" i="2"/>
  <c r="AD4" i="2"/>
  <c r="AC4" i="2"/>
  <c r="AB4" i="2"/>
  <c r="AA4" i="2"/>
  <c r="Y4" i="2"/>
  <c r="W4" i="2"/>
  <c r="X4" i="2"/>
  <c r="V4" i="2"/>
  <c r="U4" i="2"/>
  <c r="T4" i="2"/>
  <c r="P4" i="2"/>
  <c r="Q4" i="2"/>
  <c r="M4" i="2"/>
  <c r="K4" i="2"/>
  <c r="J4" i="2"/>
  <c r="I4" i="2"/>
  <c r="H4" i="2"/>
  <c r="G4" i="2"/>
  <c r="F4" i="2"/>
  <c r="D4" i="2"/>
  <c r="C4" i="2"/>
  <c r="B4" i="2"/>
  <c r="A4" i="2"/>
  <c r="AP3" i="2"/>
  <c r="AJ3" i="2"/>
  <c r="AI3" i="2"/>
  <c r="AH3" i="2"/>
  <c r="AG3" i="2"/>
  <c r="AF3" i="2"/>
  <c r="AE3" i="2"/>
  <c r="AD3" i="2"/>
  <c r="AC3" i="2"/>
  <c r="AB3" i="2"/>
  <c r="AA3" i="2"/>
  <c r="Y3" i="2"/>
  <c r="W3" i="2"/>
  <c r="X3" i="2"/>
  <c r="V3" i="2"/>
  <c r="U3" i="2"/>
  <c r="T3" i="2"/>
  <c r="P3" i="2"/>
  <c r="Q3" i="2"/>
  <c r="M3" i="2"/>
  <c r="K3" i="2"/>
  <c r="J3" i="2"/>
  <c r="I3" i="2"/>
  <c r="G3" i="2"/>
  <c r="F3" i="2"/>
  <c r="E3" i="2"/>
  <c r="D3" i="2"/>
  <c r="C3" i="2"/>
  <c r="B3" i="2"/>
  <c r="A3" i="2"/>
  <c r="Z105" i="2"/>
  <c r="AP93" i="2"/>
  <c r="AP99" i="2"/>
  <c r="Z67" i="2"/>
  <c r="Z152" i="2"/>
  <c r="Z156" i="2"/>
  <c r="AP74" i="2"/>
  <c r="AP51" i="2"/>
  <c r="Z23" i="2"/>
  <c r="AP98" i="2"/>
  <c r="AP33" i="2"/>
  <c r="Z8" i="2"/>
  <c r="AP139" i="2"/>
  <c r="Z9" i="2"/>
  <c r="Z142" i="2"/>
  <c r="Z90" i="2"/>
  <c r="Z19" i="2"/>
  <c r="AP41" i="2"/>
  <c r="AP84" i="2"/>
  <c r="AP50" i="2"/>
  <c r="AP69" i="2"/>
  <c r="AP91" i="2"/>
  <c r="Z128" i="2"/>
  <c r="Z18" i="2"/>
  <c r="Z27" i="2"/>
  <c r="AP60" i="2"/>
  <c r="Z41" i="2"/>
  <c r="AP49" i="2"/>
  <c r="Z51" i="2"/>
  <c r="Z54" i="2"/>
  <c r="AP71" i="2"/>
  <c r="Z73" i="2"/>
  <c r="Z126" i="2"/>
  <c r="AP27" i="2"/>
  <c r="Z53" i="2"/>
  <c r="Z49" i="2"/>
  <c r="Z103" i="2"/>
  <c r="Z163" i="2"/>
  <c r="Z98" i="2"/>
  <c r="Z99" i="2"/>
  <c r="Z102" i="2"/>
  <c r="AP61" i="2"/>
  <c r="AP95" i="2"/>
  <c r="X105" i="2"/>
  <c r="AP107" i="2"/>
  <c r="Z120" i="2"/>
  <c r="AP24" i="2"/>
  <c r="Z34" i="2"/>
  <c r="Z48" i="2"/>
  <c r="Z72" i="2"/>
  <c r="Z113" i="2"/>
  <c r="Z141" i="2"/>
  <c r="Z146" i="2"/>
  <c r="Z33" i="2"/>
  <c r="Z45" i="2"/>
  <c r="Z135" i="2"/>
  <c r="AP19" i="2"/>
  <c r="X53" i="2"/>
  <c r="X54" i="2"/>
  <c r="Z69" i="2"/>
  <c r="AP105" i="2"/>
  <c r="Z138" i="2"/>
  <c r="AP45" i="2"/>
  <c r="Z55" i="2"/>
  <c r="Z80" i="2"/>
  <c r="AP96" i="2"/>
  <c r="Z121" i="2"/>
  <c r="X49" i="2"/>
  <c r="Z62" i="2"/>
  <c r="AP72" i="2"/>
  <c r="AP73" i="2"/>
  <c r="Z79" i="2"/>
  <c r="Z86" i="2"/>
  <c r="Z87" i="2"/>
  <c r="X90" i="2"/>
  <c r="AP109" i="2"/>
  <c r="Z122" i="2"/>
  <c r="Z127" i="2"/>
  <c r="AP131" i="2"/>
  <c r="X135" i="2"/>
  <c r="Z136" i="2"/>
  <c r="Z143" i="2"/>
  <c r="Z166" i="2"/>
  <c r="Z4" i="2"/>
  <c r="X19" i="2"/>
  <c r="Z63" i="2"/>
  <c r="X128" i="2"/>
  <c r="Z17" i="2"/>
  <c r="Z5" i="2"/>
  <c r="X27" i="2"/>
  <c r="X41" i="2"/>
  <c r="AP34" i="2"/>
  <c r="AP55" i="2"/>
  <c r="X73" i="2"/>
  <c r="AP76" i="2"/>
  <c r="AP80" i="2"/>
  <c r="Z85" i="2"/>
  <c r="Z94" i="2"/>
  <c r="Z111" i="2"/>
  <c r="AP120" i="2"/>
  <c r="X126" i="2"/>
  <c r="Z139" i="2"/>
  <c r="AP70" i="2"/>
  <c r="AP79" i="2"/>
  <c r="AP86" i="2"/>
  <c r="Z93" i="2"/>
  <c r="AP114" i="2"/>
  <c r="Z129" i="2"/>
  <c r="Z132" i="2"/>
  <c r="Z25" i="2"/>
  <c r="AP40" i="2"/>
  <c r="AP54" i="2"/>
  <c r="Z71" i="2"/>
  <c r="Z100" i="2"/>
  <c r="AP101" i="2"/>
  <c r="Z114" i="2"/>
  <c r="Z155" i="2"/>
  <c r="Z82" i="2"/>
  <c r="X82" i="2"/>
  <c r="X151" i="2"/>
  <c r="Z151" i="2"/>
  <c r="X8" i="2"/>
  <c r="Z52" i="2"/>
  <c r="X52" i="2"/>
  <c r="X56" i="2"/>
  <c r="Z56" i="2"/>
  <c r="X165" i="2"/>
  <c r="Z165" i="2"/>
  <c r="Z26" i="2"/>
  <c r="X26" i="2"/>
  <c r="Z32" i="2"/>
  <c r="X32" i="2"/>
  <c r="Z35" i="2"/>
  <c r="X35" i="2"/>
  <c r="Z40" i="2"/>
  <c r="X40" i="2"/>
  <c r="X46" i="2"/>
  <c r="Z46" i="2"/>
  <c r="X68" i="2"/>
  <c r="Z68" i="2"/>
  <c r="Z95" i="2"/>
  <c r="X95" i="2"/>
  <c r="X154" i="2"/>
  <c r="Z154" i="2"/>
  <c r="Z28" i="2"/>
  <c r="X28" i="2"/>
  <c r="X39" i="2"/>
  <c r="Z39" i="2"/>
  <c r="Z43" i="2"/>
  <c r="X43" i="2"/>
  <c r="Z140" i="2"/>
  <c r="X140" i="2"/>
  <c r="Z37" i="2"/>
  <c r="X37" i="2"/>
  <c r="Z7" i="2"/>
  <c r="Z12" i="2"/>
  <c r="Z14" i="2"/>
  <c r="X16" i="2"/>
  <c r="Z16" i="2"/>
  <c r="Z30" i="2"/>
  <c r="X30" i="2"/>
  <c r="Z47" i="2"/>
  <c r="X78" i="2"/>
  <c r="Z78" i="2"/>
  <c r="X89" i="2"/>
  <c r="Z89" i="2"/>
  <c r="Z92" i="2"/>
  <c r="X124" i="2"/>
  <c r="Z124" i="2"/>
  <c r="X144" i="2"/>
  <c r="Z144" i="2"/>
  <c r="Z168" i="2"/>
  <c r="X168" i="2"/>
  <c r="Z36" i="2"/>
  <c r="Z38" i="2"/>
  <c r="AP38" i="2"/>
  <c r="X47" i="2"/>
  <c r="AP47" i="2"/>
  <c r="Z57" i="2"/>
  <c r="AP67" i="2"/>
  <c r="Z76" i="2"/>
  <c r="Z77" i="2"/>
  <c r="AP77" i="2"/>
  <c r="X80" i="2"/>
  <c r="X92" i="2"/>
  <c r="X102" i="2"/>
  <c r="AP103" i="2"/>
  <c r="Z109" i="2"/>
  <c r="AP110" i="2"/>
  <c r="Z112" i="2"/>
  <c r="X132" i="2"/>
  <c r="Z133" i="2"/>
  <c r="Z137" i="2"/>
  <c r="Z157" i="2"/>
  <c r="Z161" i="2"/>
  <c r="Z164" i="2"/>
  <c r="Z167" i="2"/>
  <c r="Z11" i="2"/>
  <c r="Z13" i="2"/>
  <c r="Z20" i="2"/>
  <c r="Z21" i="2"/>
  <c r="AP21" i="2"/>
  <c r="AP26" i="2"/>
  <c r="Z29" i="2"/>
  <c r="Z31" i="2"/>
  <c r="AP31" i="2"/>
  <c r="Z42" i="2"/>
  <c r="Z44" i="2"/>
  <c r="Z50" i="2"/>
  <c r="Z59" i="2"/>
  <c r="Z61" i="2"/>
  <c r="Z65" i="2"/>
  <c r="AP65" i="2"/>
  <c r="Z70" i="2"/>
  <c r="Z75" i="2"/>
  <c r="Z81" i="2"/>
  <c r="AP82" i="2"/>
  <c r="Z84" i="2"/>
  <c r="Z88" i="2"/>
  <c r="Z91" i="2"/>
  <c r="Z96" i="2"/>
  <c r="Z101" i="2"/>
  <c r="Z104" i="2"/>
  <c r="Z107" i="2"/>
  <c r="Z108" i="2"/>
  <c r="Z110" i="2"/>
  <c r="Z115" i="2"/>
  <c r="AP115" i="2"/>
  <c r="Z116" i="2"/>
  <c r="Z117" i="2"/>
  <c r="AP117" i="2"/>
  <c r="Z125" i="2"/>
  <c r="AP129" i="2"/>
  <c r="Z130" i="2"/>
  <c r="Z134" i="2"/>
  <c r="Z145" i="2"/>
  <c r="Z150" i="2"/>
  <c r="Z153" i="2"/>
  <c r="Z158" i="2"/>
  <c r="Z160" i="2"/>
  <c r="Z162" i="2"/>
  <c r="Z60" i="2"/>
  <c r="Z74" i="2"/>
  <c r="Z83" i="2"/>
  <c r="Z97" i="2"/>
  <c r="Z106" i="2"/>
  <c r="Z118" i="2"/>
  <c r="Z119" i="2"/>
  <c r="Z131" i="2"/>
  <c r="Z147" i="2"/>
  <c r="Z159" i="2"/>
  <c r="Z3" i="2"/>
  <c r="Z6" i="2"/>
  <c r="Z10" i="2"/>
  <c r="X11" i="2"/>
  <c r="X13" i="2"/>
  <c r="X21" i="2"/>
  <c r="Z22" i="2"/>
  <c r="Z24" i="2"/>
  <c r="X55" i="2"/>
  <c r="X57" i="2"/>
  <c r="X70" i="2"/>
  <c r="X75" i="2"/>
  <c r="X76" i="2"/>
  <c r="X85" i="2"/>
  <c r="X86" i="2"/>
  <c r="X96" i="2"/>
  <c r="X108" i="2"/>
  <c r="X109" i="2"/>
  <c r="X116" i="2"/>
  <c r="X121" i="2"/>
  <c r="X130" i="2"/>
  <c r="X141" i="2"/>
  <c r="X142" i="2"/>
  <c r="X146" i="2"/>
  <c r="X164" i="2"/>
  <c r="X166" i="2"/>
  <c r="X7" i="2"/>
  <c r="X20" i="2"/>
  <c r="X29" i="2"/>
  <c r="X31" i="2"/>
  <c r="X36" i="2"/>
  <c r="X38" i="2"/>
  <c r="X42" i="2"/>
  <c r="X71" i="2"/>
  <c r="X77" i="2"/>
  <c r="X94" i="2"/>
  <c r="X112" i="2"/>
  <c r="X117" i="2"/>
  <c r="X150" i="2"/>
  <c r="X153" i="2"/>
  <c r="X155" i="2"/>
  <c r="X157" i="2"/>
  <c r="X158" i="2"/>
  <c r="X167" i="2"/>
  <c r="R156" i="2"/>
  <c r="S156" i="2"/>
  <c r="R129" i="2"/>
  <c r="S129" i="2"/>
  <c r="R149" i="2"/>
  <c r="S149" i="2"/>
  <c r="R153" i="2"/>
  <c r="S153" i="2"/>
  <c r="R70" i="2"/>
  <c r="S70" i="2"/>
  <c r="R146" i="2"/>
  <c r="S146" i="2"/>
  <c r="R36" i="2"/>
  <c r="S36" i="2"/>
  <c r="N70" i="2"/>
  <c r="R32" i="2"/>
  <c r="S32" i="2"/>
  <c r="R33" i="2"/>
  <c r="S33" i="2"/>
  <c r="R57" i="2"/>
  <c r="S57" i="2"/>
  <c r="R72" i="2"/>
  <c r="S72" i="2"/>
  <c r="R120" i="2"/>
  <c r="S120" i="2"/>
  <c r="R18" i="2"/>
  <c r="S18" i="2"/>
  <c r="R8" i="2"/>
  <c r="S8" i="2"/>
  <c r="R131" i="2"/>
  <c r="S131" i="2"/>
  <c r="R143" i="2"/>
  <c r="S143" i="2"/>
  <c r="R38" i="2"/>
  <c r="S38" i="2"/>
  <c r="R154" i="2"/>
  <c r="S154" i="2"/>
  <c r="R15" i="2"/>
  <c r="S15" i="2"/>
  <c r="R17" i="2"/>
  <c r="S17" i="2"/>
  <c r="R23" i="2"/>
  <c r="S23" i="2"/>
  <c r="R69" i="2"/>
  <c r="S69" i="2"/>
  <c r="R144" i="2"/>
  <c r="S144" i="2"/>
  <c r="R35" i="2"/>
  <c r="S35" i="2"/>
  <c r="R48" i="2"/>
  <c r="S48" i="2"/>
  <c r="R95" i="2"/>
  <c r="S95" i="2"/>
  <c r="R99" i="2"/>
  <c r="S99" i="2"/>
  <c r="R106" i="2"/>
  <c r="S106" i="2"/>
  <c r="R107" i="2"/>
  <c r="S107" i="2"/>
  <c r="N120" i="2"/>
  <c r="N144" i="2"/>
  <c r="N153" i="2"/>
  <c r="R29" i="2"/>
  <c r="S29" i="2"/>
  <c r="R51" i="2"/>
  <c r="S51" i="2"/>
  <c r="R109" i="2"/>
  <c r="S109" i="2"/>
  <c r="R116" i="2"/>
  <c r="S116" i="2"/>
  <c r="R162" i="2"/>
  <c r="S162" i="2"/>
  <c r="R31" i="2"/>
  <c r="S31" i="2"/>
  <c r="R4" i="2"/>
  <c r="S4" i="2"/>
  <c r="N51" i="2"/>
  <c r="R63" i="2"/>
  <c r="S63" i="2"/>
  <c r="R110" i="2"/>
  <c r="S110" i="2"/>
  <c r="R112" i="2"/>
  <c r="S112" i="2"/>
  <c r="Q116" i="2"/>
  <c r="R136" i="2"/>
  <c r="S136" i="2"/>
  <c r="R139" i="2"/>
  <c r="S139" i="2"/>
  <c r="R67" i="2"/>
  <c r="S67" i="2"/>
  <c r="R75" i="2"/>
  <c r="S75" i="2"/>
  <c r="R113" i="2"/>
  <c r="S113" i="2"/>
  <c r="R11" i="2"/>
  <c r="S11" i="2"/>
  <c r="R19" i="2"/>
  <c r="S19" i="2"/>
  <c r="R20" i="2"/>
  <c r="S20" i="2"/>
  <c r="R21" i="2"/>
  <c r="S21" i="2"/>
  <c r="R27" i="2"/>
  <c r="S27" i="2"/>
  <c r="R53" i="2"/>
  <c r="S53" i="2"/>
  <c r="R62" i="2"/>
  <c r="S62" i="2"/>
  <c r="R65" i="2"/>
  <c r="S65" i="2"/>
  <c r="R90" i="2"/>
  <c r="S90" i="2"/>
  <c r="R94" i="2"/>
  <c r="S94" i="2"/>
  <c r="N107" i="2"/>
  <c r="R111" i="2"/>
  <c r="S111" i="2"/>
  <c r="R128" i="2"/>
  <c r="S128" i="2"/>
  <c r="R132" i="2"/>
  <c r="S132" i="2"/>
  <c r="R133" i="2"/>
  <c r="S133" i="2"/>
  <c r="R135" i="2"/>
  <c r="S135" i="2"/>
  <c r="N136" i="2"/>
  <c r="R151" i="2"/>
  <c r="S151" i="2"/>
  <c r="R160" i="2"/>
  <c r="S160" i="2"/>
  <c r="R74" i="2"/>
  <c r="S74" i="2"/>
  <c r="R71" i="2"/>
  <c r="S71" i="2"/>
  <c r="R12" i="2"/>
  <c r="S12" i="2"/>
  <c r="N36" i="2"/>
  <c r="R40" i="2"/>
  <c r="S40" i="2"/>
  <c r="R46" i="2"/>
  <c r="S46" i="2"/>
  <c r="N48" i="2"/>
  <c r="N63" i="2"/>
  <c r="R98" i="2"/>
  <c r="S98" i="2"/>
  <c r="R103" i="2"/>
  <c r="S103" i="2"/>
  <c r="R108" i="2"/>
  <c r="S108" i="2"/>
  <c r="R137" i="2"/>
  <c r="S137" i="2"/>
  <c r="R6" i="2"/>
  <c r="S6" i="2"/>
  <c r="R54" i="2"/>
  <c r="S54" i="2"/>
  <c r="R76" i="2"/>
  <c r="S76" i="2"/>
  <c r="R80" i="2"/>
  <c r="S80" i="2"/>
  <c r="R81" i="2"/>
  <c r="S81" i="2"/>
  <c r="R130" i="2"/>
  <c r="S130" i="2"/>
  <c r="R93" i="2"/>
  <c r="S93" i="2"/>
  <c r="N99" i="2"/>
  <c r="R119" i="2"/>
  <c r="S119" i="2"/>
  <c r="R126" i="2"/>
  <c r="S126" i="2"/>
  <c r="R140" i="2"/>
  <c r="S140" i="2"/>
  <c r="R157" i="2"/>
  <c r="S157" i="2"/>
  <c r="R161" i="2"/>
  <c r="S161" i="2"/>
  <c r="R22" i="2"/>
  <c r="S22" i="2"/>
  <c r="Q35" i="2"/>
  <c r="R41" i="2"/>
  <c r="S41" i="2"/>
  <c r="R61" i="2"/>
  <c r="S61" i="2"/>
  <c r="R78" i="2"/>
  <c r="S78" i="2"/>
  <c r="R82" i="2"/>
  <c r="S82" i="2"/>
  <c r="R83" i="2"/>
  <c r="S83" i="2"/>
  <c r="R84" i="2"/>
  <c r="S84" i="2"/>
  <c r="R24" i="2"/>
  <c r="S24" i="2"/>
  <c r="R45" i="2"/>
  <c r="S45" i="2"/>
  <c r="R91" i="2"/>
  <c r="S91" i="2"/>
  <c r="R101" i="2"/>
  <c r="S101" i="2"/>
  <c r="R142" i="2"/>
  <c r="S142" i="2"/>
  <c r="Q156" i="2"/>
  <c r="R3" i="2"/>
  <c r="S3" i="2"/>
  <c r="R7" i="2"/>
  <c r="S7" i="2"/>
  <c r="R9" i="2"/>
  <c r="S9" i="2"/>
  <c r="Q18" i="2"/>
  <c r="Q22" i="2"/>
  <c r="Q31" i="2"/>
  <c r="Q41" i="2"/>
  <c r="R52" i="2"/>
  <c r="S52" i="2"/>
  <c r="R77" i="2"/>
  <c r="S77" i="2"/>
  <c r="N83" i="2"/>
  <c r="R86" i="2"/>
  <c r="S86" i="2"/>
  <c r="R100" i="2"/>
  <c r="S100" i="2"/>
  <c r="Q103" i="2"/>
  <c r="R114" i="2"/>
  <c r="S114" i="2"/>
  <c r="R117" i="2"/>
  <c r="S117" i="2"/>
  <c r="R122" i="2"/>
  <c r="S122" i="2"/>
  <c r="R123" i="2"/>
  <c r="S123" i="2"/>
  <c r="N126" i="2"/>
  <c r="Q128" i="2"/>
  <c r="Q129" i="2"/>
  <c r="N131" i="2"/>
  <c r="N135" i="2"/>
  <c r="Q139" i="2"/>
  <c r="R141" i="2"/>
  <c r="S141" i="2"/>
  <c r="N142" i="2"/>
  <c r="R150" i="2"/>
  <c r="S150" i="2"/>
  <c r="N154" i="2"/>
  <c r="R155" i="2"/>
  <c r="S155" i="2"/>
  <c r="N161" i="2"/>
  <c r="R165" i="2"/>
  <c r="S165" i="2"/>
  <c r="R16" i="2"/>
  <c r="S16" i="2"/>
  <c r="R56" i="2"/>
  <c r="S56" i="2"/>
  <c r="R159" i="2"/>
  <c r="S159" i="2"/>
  <c r="R167" i="2"/>
  <c r="S167" i="2"/>
  <c r="N6" i="2"/>
  <c r="N78" i="2"/>
  <c r="N90" i="2"/>
  <c r="N91" i="2"/>
  <c r="N93" i="2"/>
  <c r="R105" i="2"/>
  <c r="S105" i="2"/>
  <c r="N108" i="2"/>
  <c r="N111" i="2"/>
  <c r="Q146" i="2"/>
  <c r="R152" i="2"/>
  <c r="S152" i="2"/>
  <c r="N160" i="2"/>
  <c r="R164" i="2"/>
  <c r="S164" i="2"/>
  <c r="R168" i="2"/>
  <c r="S168" i="2"/>
  <c r="R14" i="2"/>
  <c r="S14" i="2"/>
  <c r="Q19" i="2"/>
  <c r="N23" i="2"/>
  <c r="R26" i="2"/>
  <c r="S26" i="2"/>
  <c r="R37" i="2"/>
  <c r="S37" i="2"/>
  <c r="Q38" i="2"/>
  <c r="Q40" i="2"/>
  <c r="R49" i="2"/>
  <c r="S49" i="2"/>
  <c r="R50" i="2"/>
  <c r="S50" i="2"/>
  <c r="N67" i="2"/>
  <c r="Q74" i="2"/>
  <c r="Q80" i="2"/>
  <c r="R97" i="2"/>
  <c r="S97" i="2"/>
  <c r="N143" i="2"/>
  <c r="R145" i="2"/>
  <c r="S145" i="2"/>
  <c r="N149" i="2"/>
  <c r="N152" i="2"/>
  <c r="N33" i="2"/>
  <c r="R59" i="2"/>
  <c r="S59" i="2"/>
  <c r="R79" i="2"/>
  <c r="S79" i="2"/>
  <c r="R166" i="2"/>
  <c r="S166" i="2"/>
  <c r="R169" i="2"/>
  <c r="S169" i="2"/>
  <c r="N24" i="2"/>
  <c r="R34" i="2"/>
  <c r="S34" i="2"/>
  <c r="R55" i="2"/>
  <c r="S55" i="2"/>
  <c r="R73" i="2"/>
  <c r="S73" i="2"/>
  <c r="N79" i="2"/>
  <c r="R85" i="2"/>
  <c r="S85" i="2"/>
  <c r="R92" i="2"/>
  <c r="S92" i="2"/>
  <c r="R96" i="2"/>
  <c r="S96" i="2"/>
  <c r="Q113" i="2"/>
  <c r="R121" i="2"/>
  <c r="S121" i="2"/>
  <c r="Q137" i="2"/>
  <c r="N157" i="2"/>
  <c r="R13" i="2"/>
  <c r="S13" i="2"/>
  <c r="R68" i="2"/>
  <c r="S68" i="2"/>
  <c r="R102" i="2"/>
  <c r="S102" i="2"/>
  <c r="R115" i="2"/>
  <c r="S115" i="2"/>
  <c r="R125" i="2"/>
  <c r="S125" i="2"/>
  <c r="R138" i="2"/>
  <c r="S138" i="2"/>
  <c r="R158" i="2"/>
  <c r="S158" i="2"/>
  <c r="R163" i="2"/>
  <c r="S163" i="2"/>
  <c r="N3" i="2"/>
  <c r="R5" i="2"/>
  <c r="S5" i="2"/>
  <c r="N7" i="2"/>
  <c r="R10" i="2"/>
  <c r="S10" i="2"/>
  <c r="N13" i="2"/>
  <c r="Q14" i="2"/>
  <c r="Q16" i="2"/>
  <c r="N17" i="2"/>
  <c r="N20" i="2"/>
  <c r="Q26" i="2"/>
  <c r="Q29" i="2"/>
  <c r="R30" i="2"/>
  <c r="S30" i="2"/>
  <c r="N32" i="2"/>
  <c r="N34" i="2"/>
  <c r="R39" i="2"/>
  <c r="S39" i="2"/>
  <c r="R42" i="2"/>
  <c r="S42" i="2"/>
  <c r="R43" i="2"/>
  <c r="S43" i="2"/>
  <c r="R44" i="2"/>
  <c r="S44" i="2"/>
  <c r="R47" i="2"/>
  <c r="S47" i="2"/>
  <c r="Q54" i="2"/>
  <c r="Q56" i="2"/>
  <c r="N57" i="2"/>
  <c r="Q59" i="2"/>
  <c r="R60" i="2"/>
  <c r="S60" i="2"/>
  <c r="Q62" i="2"/>
  <c r="N68" i="2"/>
  <c r="Q71" i="2"/>
  <c r="N75" i="2"/>
  <c r="N77" i="2"/>
  <c r="N81" i="2"/>
  <c r="Q85" i="2"/>
  <c r="R87" i="2"/>
  <c r="S87" i="2"/>
  <c r="R88" i="2"/>
  <c r="S88" i="2"/>
  <c r="R89" i="2"/>
  <c r="S89" i="2"/>
  <c r="N92" i="2"/>
  <c r="Q98" i="2"/>
  <c r="Q102" i="2"/>
  <c r="R104" i="2"/>
  <c r="S104" i="2"/>
  <c r="N105" i="2"/>
  <c r="Q109" i="2"/>
  <c r="N112" i="2"/>
  <c r="R118" i="2"/>
  <c r="S118" i="2"/>
  <c r="N121" i="2"/>
  <c r="R124" i="2"/>
  <c r="S124" i="2"/>
  <c r="N125" i="2"/>
  <c r="R127" i="2"/>
  <c r="S127" i="2"/>
  <c r="Q132" i="2"/>
  <c r="R134" i="2"/>
  <c r="S134" i="2"/>
  <c r="Q138" i="2"/>
  <c r="N140" i="2"/>
  <c r="R147" i="2"/>
  <c r="S147" i="2"/>
  <c r="R148" i="2"/>
  <c r="S148" i="2"/>
  <c r="Q151" i="2"/>
  <c r="N159" i="2"/>
  <c r="N165" i="2"/>
  <c r="N73" i="2"/>
  <c r="N45" i="2"/>
  <c r="N50" i="2"/>
  <c r="N52" i="2"/>
  <c r="N4" i="2"/>
  <c r="N8" i="2"/>
  <c r="N11" i="2"/>
  <c r="R25" i="2"/>
  <c r="S25" i="2"/>
  <c r="R28" i="2"/>
  <c r="S28" i="2"/>
  <c r="N37" i="2"/>
  <c r="N53" i="2"/>
  <c r="N55" i="2"/>
  <c r="N61" i="2"/>
  <c r="N72" i="2"/>
  <c r="N84" i="2"/>
  <c r="N95" i="2"/>
  <c r="N101" i="2"/>
  <c r="N114" i="2"/>
  <c r="N115" i="2"/>
  <c r="N133" i="2"/>
  <c r="N150" i="2"/>
  <c r="N158" i="2"/>
  <c r="N163" i="2"/>
  <c r="N169" i="2"/>
</calcChain>
</file>

<file path=xl/sharedStrings.xml><?xml version="1.0" encoding="utf-8"?>
<sst xmlns="http://schemas.openxmlformats.org/spreadsheetml/2006/main" count="2325" uniqueCount="897">
  <si>
    <t>PROCESO</t>
  </si>
  <si>
    <t>OBJETIVO DEL PROCESO</t>
  </si>
  <si>
    <t>ALCANCE DEL PROCESO</t>
  </si>
  <si>
    <t>RESPOSABLE DEL RIESGO</t>
  </si>
  <si>
    <t>NÚMERO DE RIESGO</t>
  </si>
  <si>
    <t>NOMBRE DEL RIESGO</t>
  </si>
  <si>
    <t>IMPACTO DEL RIESGO</t>
  </si>
  <si>
    <t xml:space="preserve">DESCRIPCIÓN DEL RIESGO
</t>
  </si>
  <si>
    <t>FECHA DE CREACIÓN DEL RIESGO</t>
  </si>
  <si>
    <t>TIPO DE RIESGO</t>
  </si>
  <si>
    <t>CLASIFICACIÓN DEL RIESGO</t>
  </si>
  <si>
    <t>ANÁLISIS DEL RIESGO INHERENTE</t>
  </si>
  <si>
    <t>DISEÑO DE CONTROL</t>
  </si>
  <si>
    <t>VALORACIÓN DEL DISEÑO DEL CONTROL</t>
  </si>
  <si>
    <r>
      <t xml:space="preserve">VALORACIÓN DEL CONTROL
</t>
    </r>
    <r>
      <rPr>
        <sz val="12"/>
        <rFont val="Arial"/>
        <family val="2"/>
      </rPr>
      <t>Nivel del riesgo residual</t>
    </r>
  </si>
  <si>
    <t>ACCIONES PREVENTIVAS PROGRAMADAS</t>
  </si>
  <si>
    <t>SEGUIMIENTO</t>
  </si>
  <si>
    <r>
      <t xml:space="preserve">Frecuencia con la cual se realiza la acción por año
</t>
    </r>
    <r>
      <rPr>
        <sz val="12"/>
        <rFont val="Arial"/>
        <family val="2"/>
      </rPr>
      <t>Número de veces que se pasa por el punto de riesgo en el periodo de 1 año</t>
    </r>
  </si>
  <si>
    <t>Probabilidad Inherente</t>
  </si>
  <si>
    <t>Porcentaje (%)</t>
  </si>
  <si>
    <r>
      <rPr>
        <b/>
        <sz val="12"/>
        <rFont val="Arial"/>
        <family val="2"/>
      </rPr>
      <t>Criterios de impacto</t>
    </r>
    <r>
      <rPr>
        <b/>
        <sz val="10"/>
        <rFont val="Arial"/>
        <family val="2"/>
      </rPr>
      <t xml:space="preserve">
</t>
    </r>
    <r>
      <rPr>
        <sz val="10"/>
        <rFont val="Arial"/>
        <family val="2"/>
      </rPr>
      <t xml:space="preserve">
1. Si el impacto del riesgo es </t>
    </r>
    <r>
      <rPr>
        <b/>
        <u/>
        <sz val="10"/>
        <rFont val="Arial"/>
        <family val="2"/>
      </rPr>
      <t>Afectación económica</t>
    </r>
    <r>
      <rPr>
        <sz val="10"/>
        <rFont val="Arial"/>
        <family val="2"/>
      </rPr>
      <t xml:space="preserve">, debe seleccionar algún criterio que hace referencia
2. Si el impacto del riesgo es </t>
    </r>
    <r>
      <rPr>
        <b/>
        <u/>
        <sz val="10"/>
        <rFont val="Arial"/>
        <family val="2"/>
      </rPr>
      <t>Pérdida Reputacional</t>
    </r>
    <r>
      <rPr>
        <sz val="10"/>
        <rFont val="Arial"/>
        <family val="2"/>
      </rPr>
      <t>, debe seleccionar algún criterio que hace referencia</t>
    </r>
  </si>
  <si>
    <t>Impacto 
Inherente</t>
  </si>
  <si>
    <t xml:space="preserve">Zona de Riesgo Inherente
(Exposición en Mapa de Calor Inherente)
</t>
  </si>
  <si>
    <r>
      <t xml:space="preserve">OPCIÓN DE MANEJO
</t>
    </r>
    <r>
      <rPr>
        <sz val="12"/>
        <rFont val="Arial"/>
        <family val="2"/>
      </rPr>
      <t xml:space="preserve">Tratamiento </t>
    </r>
  </si>
  <si>
    <t>NÚMERO DEL CONTROL</t>
  </si>
  <si>
    <r>
      <t xml:space="preserve">RESPONSABLE DE LA ACTIVIDAD DE CONTROL
</t>
    </r>
    <r>
      <rPr>
        <sz val="12"/>
        <rFont val="Arial"/>
        <family val="2"/>
      </rPr>
      <t xml:space="preserve">
Identifica el cargo del servidor que ejecuta el control y el nombre de la dependencia, en caso de que sean controles automáticos se identificará el sistema que realiza la actividad.</t>
    </r>
  </si>
  <si>
    <t>DESCRIPCIÓN DEL CONTROL</t>
  </si>
  <si>
    <r>
      <t xml:space="preserve">Tipo de Control 
</t>
    </r>
    <r>
      <rPr>
        <sz val="12"/>
        <rFont val="Arial"/>
        <family val="2"/>
      </rPr>
      <t>Preventivo, Detectivo y/o Correctivo</t>
    </r>
  </si>
  <si>
    <r>
      <rPr>
        <b/>
        <sz val="12"/>
        <rFont val="Arial"/>
        <family val="2"/>
      </rPr>
      <t>Afectación</t>
    </r>
    <r>
      <rPr>
        <sz val="12"/>
        <rFont val="Arial"/>
        <family val="2"/>
      </rPr>
      <t xml:space="preserve">
Probabilidad o Impacto</t>
    </r>
  </si>
  <si>
    <r>
      <rPr>
        <b/>
        <sz val="12"/>
        <rFont val="Arial"/>
        <family val="2"/>
      </rPr>
      <t xml:space="preserve">Implementación
</t>
    </r>
    <r>
      <rPr>
        <sz val="12"/>
        <rFont val="Arial"/>
        <family val="2"/>
      </rPr>
      <t>Automático
Manual</t>
    </r>
  </si>
  <si>
    <t xml:space="preserve">Calificación
</t>
  </si>
  <si>
    <r>
      <t xml:space="preserve">Documentación
</t>
    </r>
    <r>
      <rPr>
        <sz val="12"/>
        <rFont val="Arial"/>
        <family val="2"/>
      </rPr>
      <t>Documentado
Sin documentar</t>
    </r>
  </si>
  <si>
    <r>
      <rPr>
        <b/>
        <sz val="12"/>
        <rFont val="Arial"/>
        <family val="2"/>
      </rPr>
      <t>Frecuencia</t>
    </r>
    <r>
      <rPr>
        <sz val="10"/>
        <rFont val="Arial"/>
        <family val="2"/>
      </rPr>
      <t xml:space="preserve">
</t>
    </r>
    <r>
      <rPr>
        <b/>
        <sz val="10"/>
        <rFont val="Arial"/>
        <family val="2"/>
      </rPr>
      <t>Continua</t>
    </r>
    <r>
      <rPr>
        <sz val="10"/>
        <rFont val="Arial"/>
        <family val="2"/>
      </rPr>
      <t xml:space="preserve">: El control se aplica siempre que se realiza la actividad que conlleva el riesgo
</t>
    </r>
    <r>
      <rPr>
        <b/>
        <sz val="10"/>
        <rFont val="Arial"/>
        <family val="2"/>
      </rPr>
      <t>Aleatoria</t>
    </r>
    <r>
      <rPr>
        <sz val="10"/>
        <rFont val="Arial"/>
        <family val="2"/>
      </rPr>
      <t>: El control se aplica aleatoriamente a la actividad que conlleva el riesgo</t>
    </r>
  </si>
  <si>
    <r>
      <t xml:space="preserve">Evidencia
</t>
    </r>
    <r>
      <rPr>
        <sz val="12"/>
        <rFont val="Arial"/>
        <family val="2"/>
      </rPr>
      <t>Con registro
Sin Registro</t>
    </r>
  </si>
  <si>
    <r>
      <t xml:space="preserve">Probabilidad Residual
</t>
    </r>
    <r>
      <rPr>
        <sz val="12"/>
        <rFont val="Arial"/>
        <family val="2"/>
      </rPr>
      <t>Porcentaje (%)</t>
    </r>
  </si>
  <si>
    <t>Probabilidad Residual Final</t>
  </si>
  <si>
    <r>
      <t xml:space="preserve">Impacto Residual
</t>
    </r>
    <r>
      <rPr>
        <sz val="12"/>
        <rFont val="Arial"/>
        <family val="2"/>
      </rPr>
      <t>Porcentaje (%)</t>
    </r>
  </si>
  <si>
    <t>Impacto Residual Final</t>
  </si>
  <si>
    <r>
      <t xml:space="preserve">Zona de Riesgo Final
</t>
    </r>
    <r>
      <rPr>
        <sz val="12"/>
        <rFont val="Arial"/>
        <family val="2"/>
      </rPr>
      <t>(Exposición en Mapa de Calor Residual)</t>
    </r>
  </si>
  <si>
    <t>NÚMERO DE LA ACCIÓN PREVENTIVA</t>
  </si>
  <si>
    <t>ACCIÓN PREVENTIVA</t>
  </si>
  <si>
    <t>RESPONSABLE DE LA ACCIÓN PREVENTIVA</t>
  </si>
  <si>
    <t>EVIDENCIA DE LA ACCIÓN PREVENTIVA</t>
  </si>
  <si>
    <t>CANTIDAD PROGRAMADA</t>
  </si>
  <si>
    <t>CANTIDAD ACUMULADA AL AÑO</t>
  </si>
  <si>
    <t>ÍNDICE DE REDUCCIÓN DEL RIESGO</t>
  </si>
  <si>
    <t>ESTADO</t>
  </si>
  <si>
    <t>EVIDENCIAS</t>
  </si>
  <si>
    <t>OBSERVACIONES</t>
  </si>
  <si>
    <t>OFICINA DE PLANEACIÓN</t>
  </si>
  <si>
    <t>Posibilidad de afectación económica  por multa del ente de control debido al desconocimiento y/o interpretación inadecuada de la política pública para el sector rural, del contexto, del entorno y de la situación de la Agencia y de la normativa vigente relacionada con la Agencia</t>
  </si>
  <si>
    <t>Desde los 500 SMLMV</t>
  </si>
  <si>
    <t>Preventivo</t>
  </si>
  <si>
    <t>Continua</t>
  </si>
  <si>
    <t xml:space="preserve">Realizar socialización a  los Directores, Subdirectores, Secretaría General y Jefes de Oficina sobre el  procedimiento DEST-P-003V.2  elaboración de Planes de Acción anual </t>
  </si>
  <si>
    <t>Listados de asistencia de capacitaciones</t>
  </si>
  <si>
    <t>En curso</t>
  </si>
  <si>
    <t xml:space="preserve">esta programada para el mes de  octubre </t>
  </si>
  <si>
    <t>NO</t>
  </si>
  <si>
    <t>Realizar acompañamiento y control técnico a la formulación y actualización de los proyectos de inversión</t>
  </si>
  <si>
    <t>Fichas EBI registradas y actualizadas</t>
  </si>
  <si>
    <t>Ficha del proyecto Mejorar la seguridad jurídica sobre la propiedad de los predios rurales
Fortalecer la administración de los predios y acceso a los predios rurales de la nación
Fortalecer el levantamiento de información de predios rurales y sujetos de ordenamiento social de la propiedad
Implementación del sistema integral de gestión y administración documental de la ANT</t>
  </si>
  <si>
    <t>Desarrollar capacitaciones sobre formulación y evaluación de proyectos dirigidas a funcionarios y colaboradores de las dependencias</t>
  </si>
  <si>
    <t xml:space="preserve">     El riesgo afecta la imagen de la entidad con algunos usuarios de relevancia frente al logro de los objetivos</t>
  </si>
  <si>
    <t>Realizar la jornada estratégica de planeación de la próxima vigencia donde se revisa con las dependencias las  propuestas del plan de acción.</t>
  </si>
  <si>
    <t xml:space="preserve">Borrador del plan de acción </t>
  </si>
  <si>
    <t xml:space="preserve">la actividad estaba progrmada  para noviembre </t>
  </si>
  <si>
    <t>Detectivo</t>
  </si>
  <si>
    <t>Generar el procedimiento  de gestión de la información para  que permita establecer con información oportuna, veraz y robusta sobre el estado y evolución de las principales metas de la Agencia Nacional de Tierras.	"</t>
  </si>
  <si>
    <t xml:space="preserve">Procedimiento publicado </t>
  </si>
  <si>
    <t>Actualizar el procedimiento de Administración de Riesgos de Gestión DEST-P-001</t>
  </si>
  <si>
    <t xml:space="preserve">Procedimiento DEST-P-001 publicada </t>
  </si>
  <si>
    <t>Realizar seguimiento a la gestión del Plan de Acción (acciones preventivas) del Mapa de Riesgos de Gestión DEST-F-001</t>
  </si>
  <si>
    <t>Informe de seguimiento al Mapa de Riesgos de Gestión DEST-F-001</t>
  </si>
  <si>
    <t xml:space="preserve">Se realizo monitoreo de riesgo de los 2 primeros trimestre de la vigencia </t>
  </si>
  <si>
    <t xml:space="preserve">     El riesgo afecta la imagen de la entidad a nivel nacional, con efecto publicitarios sostenible a nivel país</t>
  </si>
  <si>
    <t>Aleatoria</t>
  </si>
  <si>
    <t>Validación de mensajes y boletines de prensa por parte de la jefe de comunicaciones</t>
  </si>
  <si>
    <t>DIRECCIÓN GENERAL - EQUIPO DE COMUNICACIONES</t>
  </si>
  <si>
    <t xml:space="preserve">Archivo con los VoBo y validación de las piezas o boletines  </t>
  </si>
  <si>
    <t xml:space="preserve">Diagnóstico y actualización de la Política de Comunicación Interna y Externa de la Agencia alineándose con las  metas de la Dirección General </t>
  </si>
  <si>
    <t xml:space="preserve">/ Listado de asistencia y actas de reunión/ Política de comunicaciones publicada SIG </t>
  </si>
  <si>
    <t xml:space="preserve">En curso </t>
  </si>
  <si>
    <t xml:space="preserve">Implementación del manual de imagen de acuerdo a los lineamientos provisionales del gobierno nacional </t>
  </si>
  <si>
    <t xml:space="preserve">Archivo con la validación del correcto uso de la imagen corporativa en piezas graficas </t>
  </si>
  <si>
    <t>Socialización del manual de imagen de la Entidad</t>
  </si>
  <si>
    <t xml:space="preserve">Campañas de comunicaciones, piezas graficas y espacio de socialización </t>
  </si>
  <si>
    <t>C 9.1</t>
  </si>
  <si>
    <t>P 9.1</t>
  </si>
  <si>
    <t>R 10</t>
  </si>
  <si>
    <t>C 10.1</t>
  </si>
  <si>
    <t>P 10.1</t>
  </si>
  <si>
    <t>Realizar la actualización de las herramientas del control de documentos: 
Forma INTI-F-002
Forma INTI -F-007</t>
  </si>
  <si>
    <t xml:space="preserve">En Curso </t>
  </si>
  <si>
    <t>SUBDIRECCIÓN DE TALENTO HUMANO</t>
  </si>
  <si>
    <t>R 11</t>
  </si>
  <si>
    <t>C 11.1</t>
  </si>
  <si>
    <t>La subdirección de talento humano solicitará a cada dependencia un enlace él cual bridará información sobre la gestión de conocimiento en cada una de las áreas. Con la información obtenida se organizará y socializará un respositorio de información disponible para todas las personas de la agencia.</t>
  </si>
  <si>
    <t>P 11.1</t>
  </si>
  <si>
    <t xml:space="preserve">Realizar  reuniones con las areas para identificar la gestión de la información en cada dependencia y documentarlas </t>
  </si>
  <si>
    <t xml:space="preserve">Acta de reunión </t>
  </si>
  <si>
    <t>SUBDIRECCIÓN DE SISTEMAS DE INFORMACIÓN DE TIERRAS</t>
  </si>
  <si>
    <t>C 12.1</t>
  </si>
  <si>
    <t>P 12.1</t>
  </si>
  <si>
    <t>Realizar mesas de Seguimiento a la Implementación Proyectos PETI</t>
  </si>
  <si>
    <t>Informe de seguimiento periódico a la ejecución del PETI</t>
  </si>
  <si>
    <t>Como avance de producto, se cuenta con el informe de seguimiento a corte de abril de la ejecución del PETI</t>
  </si>
  <si>
    <t>R 13</t>
  </si>
  <si>
    <t>C 13.1</t>
  </si>
  <si>
    <t>P 13.1</t>
  </si>
  <si>
    <t>Actualización Modelo de Arquitectura de la ANT frente al marco de referencia del MINTIC</t>
  </si>
  <si>
    <t>Informe de actualización del modelo de arquitectura de TI</t>
  </si>
  <si>
    <t xml:space="preserve">     El riesgo afecta la imagen de  la entidad con efecto publicitario sostenido a nivel de sector administrativo, nivel departamental o municipal</t>
  </si>
  <si>
    <t xml:space="preserve">C 14.1 </t>
  </si>
  <si>
    <t>P 14.1</t>
  </si>
  <si>
    <t xml:space="preserve">Informe de Avance implementación  modelo de seguridad y privacidad de la Información </t>
  </si>
  <si>
    <t>Informe de avance MSPI</t>
  </si>
  <si>
    <t>C 14.2</t>
  </si>
  <si>
    <t>P 14.2</t>
  </si>
  <si>
    <t>Actualización del INTI P004 Gobierno TIC</t>
  </si>
  <si>
    <t>INTI P004 Gobierno TIC actualizado</t>
  </si>
  <si>
    <t xml:space="preserve">C 15.1 </t>
  </si>
  <si>
    <t>P 15.1</t>
  </si>
  <si>
    <t>Validar el Plan de Ordenamiento Social de la Propiedad Rural POSPR Operativo con las subdirecciones de oferta previo a su aprobación y viabilización</t>
  </si>
  <si>
    <t>SUBDIRECCIÓN DE PLANEACIÓN OPERATIVA</t>
  </si>
  <si>
    <t>Correos de las áreas misionales con el plan validado</t>
  </si>
  <si>
    <t>C 16.1</t>
  </si>
  <si>
    <t>P 16.1</t>
  </si>
  <si>
    <t xml:space="preserve">Matriz de seguimiento a las dependencias con la información reportada por el Sistema de Gestión Documental Orfeo. </t>
  </si>
  <si>
    <t>SI</t>
  </si>
  <si>
    <t>C 17.1</t>
  </si>
  <si>
    <t>P 17.1</t>
  </si>
  <si>
    <t>Revisión de calidad Actos Administrativos proyectados para dar visto bueno o rechazar solicitando ajustes</t>
  </si>
  <si>
    <t>Matrices de calidad de las proyecciones de valoración</t>
  </si>
  <si>
    <t>Se cuenta con la matriz de Revisión de calidad Actos Administrativos proyectados para dar inclusión o no al RESO</t>
  </si>
  <si>
    <t>C 17.2</t>
  </si>
  <si>
    <t>P 17.2</t>
  </si>
  <si>
    <t>Capacitaciones al equipo RESO de la SSIT</t>
  </si>
  <si>
    <t>Listas de asistencias a las capacitaciones</t>
  </si>
  <si>
    <t>Finalizado</t>
  </si>
  <si>
    <t>Se han realizado capacitaciones sobre la normatividad de RESO</t>
  </si>
  <si>
    <t>R 18</t>
  </si>
  <si>
    <t>C 18.1</t>
  </si>
  <si>
    <t>P 18.1</t>
  </si>
  <si>
    <t>Realizar mesas técnicas operativas de seguimiento la Formulación e Implementación de Planes</t>
  </si>
  <si>
    <t>Actas de las mesas técnicas con convenios y/o socios estratégicos</t>
  </si>
  <si>
    <t>El Comité correspondiente al mes de abril y mayo fue el No. 66, 67, esta acta está elaborada y en revisión para avanzar el proceso de firmas con PNUD y posteriormente al interior de ANT.</t>
  </si>
  <si>
    <t>R 19</t>
  </si>
  <si>
    <t>C 19.1</t>
  </si>
  <si>
    <t>P 19.1</t>
  </si>
  <si>
    <t>Realizar reuniones de acercamiento institucional con las entidades con competencias en el temas de seguridad en los municipios programados</t>
  </si>
  <si>
    <t>Actas de reuniones o soportes de realización de estas</t>
  </si>
  <si>
    <t>Fecha reuniones 20 y 25 de enero Objetivos:Presentar balance de las gestiones de articulación y Socialización autoridades con responsabilidad operacional  ver pág. 2 informe evidencia, El objetivo de las reuniones fue: Socializar línea base información asuntos de seguridad territorial y Fecha reuniones : 6 y 7 de marzo, objetivo de las mismas: articular acciones en asuntos de contaminación MAP/MUSE  y articulación con Dirección de Seguridad Nacional del Mindefensa.</t>
  </si>
  <si>
    <t>R 20</t>
  </si>
  <si>
    <t>C 20.1</t>
  </si>
  <si>
    <t>P 20.1</t>
  </si>
  <si>
    <t>Elaborar informes de Monitoreo y Seguimiento de acompañamiento a los socios a la Formulación e Implementación</t>
  </si>
  <si>
    <t>Informes elaborados de Monitoreo y Seguimiento de acompañamiento a los socios a la Formulación e Implementación.</t>
  </si>
  <si>
    <t>el informe de seguimiento del acompañamiento a socios para la formulación e implementación</t>
  </si>
  <si>
    <t>C 20.2</t>
  </si>
  <si>
    <t>P 20.2</t>
  </si>
  <si>
    <t xml:space="preserve">Realizar Reuniones de Comité Operativo </t>
  </si>
  <si>
    <t>Actas de reuniones realizadas.</t>
  </si>
  <si>
    <t>El Comité correspondiente al mes de abril fue el No. 66, No.67 el cual se llevó a cabo el 10 de mayo de 2023, esta acta está elaborada y en revisión para avanzar el proceso de firmas con PNUD y posteriormente al interior de ANT.</t>
  </si>
  <si>
    <t>R 21</t>
  </si>
  <si>
    <t>C 21.1</t>
  </si>
  <si>
    <t>P 21.1</t>
  </si>
  <si>
    <t>En el mes de marzo del 2023, se registra el inventarios de procesos agrarios de enero a marzo del 2023</t>
  </si>
  <si>
    <t>R 22</t>
  </si>
  <si>
    <t>C 22.1</t>
  </si>
  <si>
    <t>P 22.1</t>
  </si>
  <si>
    <t>En el mes de marzo a junio del 2023, se registra el inventarios de procesos agrarios</t>
  </si>
  <si>
    <t>R 23</t>
  </si>
  <si>
    <t>C 23.1</t>
  </si>
  <si>
    <t>P 23.1</t>
  </si>
  <si>
    <t>En Curso</t>
  </si>
  <si>
    <t>Estado de los radicados en ORFEO.</t>
  </si>
  <si>
    <t>R 24</t>
  </si>
  <si>
    <t>C 24.1</t>
  </si>
  <si>
    <t>P 24.1</t>
  </si>
  <si>
    <t>C 24.2</t>
  </si>
  <si>
    <t>P 24.2</t>
  </si>
  <si>
    <t>EQUIPO INICIATIVAS COMUNITARIAS DAE</t>
  </si>
  <si>
    <t>R 25</t>
  </si>
  <si>
    <t>C 25.1</t>
  </si>
  <si>
    <t>P 25.1</t>
  </si>
  <si>
    <t>Acta de seguimiento Consejo Comunitario Cocomopoca, Acta de seguimiento del Consejo Comunitario Chilona el Salto,  Consejo Comunitario Teatino</t>
  </si>
  <si>
    <t>C 25.2</t>
  </si>
  <si>
    <t>P 254.2</t>
  </si>
  <si>
    <t>Poliza del contrato del Consejo Comunitario Manos Amigas
 Póliza del Resguardo Indigena San Pedro del Pueblo Inga</t>
  </si>
  <si>
    <t>R 26</t>
  </si>
  <si>
    <t>C 26.1</t>
  </si>
  <si>
    <t>P 26.1</t>
  </si>
  <si>
    <t xml:space="preserve">Actualizar el procedimiento   ACCTI  P-021,  de acuerdo al rediseño de la entidad </t>
  </si>
  <si>
    <t>EQUIPO DE ADQUISICIONES DE PREDIOS Y/O MEJORAS</t>
  </si>
  <si>
    <t>Procedimiento actualizado y aprobado</t>
  </si>
  <si>
    <t xml:space="preserve">Finalizado </t>
  </si>
  <si>
    <t>El 21/04/2023 quedó registrada la versión no. 4 del procedimiento ACCTI-P-021 correspondiente a COMPRA DIRECTA DE PREDIOS Y/O MEJORAS CON DESTINO A LAS COMUNIDADES ÉTNICAS, se anexa el procedimiento actualizado.</t>
  </si>
  <si>
    <t>EQUIPO SISTEMAS DE INFORMACIÓN DAE</t>
  </si>
  <si>
    <t>R 27</t>
  </si>
  <si>
    <t>C 27.1</t>
  </si>
  <si>
    <t xml:space="preserve">"El asesor jurídico de la DAE valida a través de visto bueno en el Orfeo la información que se reporta a las entidades oficiales generando un reporte mensual con los oficios de salidas.
</t>
  </si>
  <si>
    <t>P 27.1</t>
  </si>
  <si>
    <t>Migración de las solicitudes de los procedimientos de formalización al SIT sistema de información de tierra</t>
  </si>
  <si>
    <t>Informe trimestral del avance de la migraciones de los procedimientos del SIT</t>
  </si>
  <si>
    <t>el control de calidad a los expedientes creados por SIT</t>
  </si>
  <si>
    <t>R 28</t>
  </si>
  <si>
    <t>Demora en la revisión de las diferentes peticiones presentadas por las comunidades étnicas, comunidades y/o resguardos indígenas  a cargo de la DAE</t>
  </si>
  <si>
    <t>C 28.1</t>
  </si>
  <si>
    <t>El equipo Sistemas de Información DAE registra los requerimientos realizados a las comunidades étnicas, a través del Archivo Base de Datos DAE para llevar un control al cumplimiento en los requisitos mínimos establecidos dentro los tiempos requeridos, mediante correo a los encargados de tramitar las peticiones.</t>
  </si>
  <si>
    <t>P 28.1</t>
  </si>
  <si>
    <t>Reuniones mensuales del grupo PQRSD del equipo de Sistemas de Información para conocer los avances e inconvenientes en los avances de cada petición</t>
  </si>
  <si>
    <t>Acta de reunión de seguimiento a los avances e inconvenientes</t>
  </si>
  <si>
    <t>R 29</t>
  </si>
  <si>
    <t>C 29.1</t>
  </si>
  <si>
    <t>P 29.1</t>
  </si>
  <si>
    <t xml:space="preserve">Listado capacitación procedimiento compra directa de predios y presentación paso a paso.
Presentación componente jurídico, compra propiedad privada rural, criterios de compra a privado, listado asistencia.
</t>
  </si>
  <si>
    <t>C 29.2</t>
  </si>
  <si>
    <t>P 29.2</t>
  </si>
  <si>
    <t>R 30</t>
  </si>
  <si>
    <t>C 30.1</t>
  </si>
  <si>
    <t>P 30.1</t>
  </si>
  <si>
    <t>C 30.2</t>
  </si>
  <si>
    <t>P 30.2</t>
  </si>
  <si>
    <t xml:space="preserve">Se capacito al personal de la Subdirección  respecto  de los procedimientos e instructivos relacionados con Subsidios que se encuentren vigentes en el Sistema Integrado de Gestión dentro de la Subdirección de Acceso a Tierras en Zonas Focalizadas - SATZF </t>
  </si>
  <si>
    <t>R 31</t>
  </si>
  <si>
    <t xml:space="preserve">C 31.1 </t>
  </si>
  <si>
    <t>P 31.1</t>
  </si>
  <si>
    <t>Se capacito al personal de la Subdirección de los procedimientos ACCTI- P 020-Adjudicación Baldíos en los municipios focalizados y ACCTI-P-003 Adjudicación de baldíos a persona natural (ley 160/94)</t>
  </si>
  <si>
    <t>R 32</t>
  </si>
  <si>
    <t>C 32.1</t>
  </si>
  <si>
    <t>P 32.1</t>
  </si>
  <si>
    <t>R 33</t>
  </si>
  <si>
    <t>C 33.1</t>
  </si>
  <si>
    <t>P 33.1</t>
  </si>
  <si>
    <t xml:space="preserve">ACCTI-F-097 - Matriz de Revocatoria Directa actualizada  para los predios focalizados </t>
  </si>
  <si>
    <t>R 34</t>
  </si>
  <si>
    <t>C 34.1</t>
  </si>
  <si>
    <t>P 34.1</t>
  </si>
  <si>
    <t>Se capacitaron a todos los colaboradores del Grupo de Correspondencia de la DAT.</t>
  </si>
  <si>
    <t>R 36</t>
  </si>
  <si>
    <t>C 36.1</t>
  </si>
  <si>
    <t>P 36.1</t>
  </si>
  <si>
    <t>R 37</t>
  </si>
  <si>
    <t>C 37.1</t>
  </si>
  <si>
    <t>P 37.1</t>
  </si>
  <si>
    <t>Lista de asistencia capacitación</t>
  </si>
  <si>
    <t>R 38</t>
  </si>
  <si>
    <t>C 38.1</t>
  </si>
  <si>
    <t>P 38.1</t>
  </si>
  <si>
    <t xml:space="preserve">Generar nuevos procedimientos GESTIÓN DE IMÁGENES DE SENSORES REMOTOS y  GUIA DE USUARIO GEOVISOR BANCO DE IMÁGENES DE SENSORES REMOTOS
 </t>
  </si>
  <si>
    <t xml:space="preserve">Documentos publicados </t>
  </si>
  <si>
    <t>C 38.2</t>
  </si>
  <si>
    <t>P 38.2</t>
  </si>
  <si>
    <t xml:space="preserve">Realizar socialización de los nuevos procedimientos y guías  </t>
  </si>
  <si>
    <t>R 39</t>
  </si>
  <si>
    <t>C 39.1</t>
  </si>
  <si>
    <t>P 39.1</t>
  </si>
  <si>
    <t xml:space="preserve">Socializar Procedimiento Desarrollo de Software </t>
  </si>
  <si>
    <t xml:space="preserve">SUBDIRECCIÓN DE SISTEMAS DE INFORMACIÓN DE TIERRAS </t>
  </si>
  <si>
    <t>Listas de asistencias y presentaciones utilizadas</t>
  </si>
  <si>
    <t>C 39.2</t>
  </si>
  <si>
    <t>P 39.2</t>
  </si>
  <si>
    <t>Seguimiento y Control</t>
  </si>
  <si>
    <t>Informe del ciclo de vida en el desarrollo del software</t>
  </si>
  <si>
    <t>R 40</t>
  </si>
  <si>
    <t>C 40.1</t>
  </si>
  <si>
    <t>P 40.1</t>
  </si>
  <si>
    <t xml:space="preserve">Realizar seguimiento a la ejecución de las diferentes etapas del proceso de desarrollo de software </t>
  </si>
  <si>
    <t>Informes de seguimiento DevOps (Sprint)</t>
  </si>
  <si>
    <t>R 41</t>
  </si>
  <si>
    <t>C 41.1</t>
  </si>
  <si>
    <t>P 41.1</t>
  </si>
  <si>
    <t>Realizar mesas de trabajo para analizar procesos misionales VS Sistemas de Información</t>
  </si>
  <si>
    <t>Actas de trabajo del análisis de los procesos misionales</t>
  </si>
  <si>
    <t>R 42</t>
  </si>
  <si>
    <t>C 42.1</t>
  </si>
  <si>
    <t>P 42.1</t>
  </si>
  <si>
    <t>Informe de seguimiento  al Plan Estrategico de Talento Humano.
Cronograma de seguimiento.</t>
  </si>
  <si>
    <t>R 43</t>
  </si>
  <si>
    <t>C 43.1</t>
  </si>
  <si>
    <t>P 43.1</t>
  </si>
  <si>
    <t xml:space="preserve">Se adjunta Matriz de Seguimiento realizado al presupuesto de gastos de personal realizado durante el primer semestre de la vigencia 2023, en el cual se detalla el seguimiento y control realizado a cada rubro </t>
  </si>
  <si>
    <t>R 44</t>
  </si>
  <si>
    <t xml:space="preserve">     El riesgo afecta la imagen de la entidad internamente, de conocimiento general, nivel interno, de junta directiva y accionistas y/o de proveedores</t>
  </si>
  <si>
    <t>C 44.1</t>
  </si>
  <si>
    <t>P 44.1</t>
  </si>
  <si>
    <r>
      <rPr>
        <sz val="12"/>
        <rFont val="Arial"/>
        <family val="2"/>
      </rPr>
      <t xml:space="preserve"> Informe </t>
    </r>
    <r>
      <rPr>
        <sz val="12"/>
        <color theme="1"/>
        <rFont val="Arial"/>
        <family val="2"/>
      </rPr>
      <t>del analisis de la matriz de seguimiento y control de procesos disciplinarios de la dependencia para saber que procesos están en prescripción y caducidad</t>
    </r>
  </si>
  <si>
    <t>Documento pdf con pantallazos de la Matriz de seguimiento y control de procesos disciplinarios de la Oficina Jurídica, la cual tiene como función la identificación de los expedientes disciplinarios que podrian dar lugar al fenómeno de la prescripción a corte de primer trimestre (mes de marzo)</t>
  </si>
  <si>
    <t>R 45</t>
  </si>
  <si>
    <t>C 45.1</t>
  </si>
  <si>
    <t>P 45.1</t>
  </si>
  <si>
    <t>Documento pdf con la descripción de seguimiento y control de procesos disciplinarios de la Oficina Jurídica, la cual tiene como función la identificación de los expedientes disciplinarios que podrian dar lugar al fenómeno de la prescripción.</t>
  </si>
  <si>
    <t>R 47</t>
  </si>
  <si>
    <t>C 47.1</t>
  </si>
  <si>
    <t xml:space="preserve">Continua </t>
  </si>
  <si>
    <t>P 47.1</t>
  </si>
  <si>
    <t>Durante el mes de febrero, en la Oficina Jurídica se realizó una reunión de seguimiento para prevenir la emisión de conceptos con distinta interpretación y no se identificaron temas puntuales que requirieran una revisión detallada, debido a que en ninguno de los temas solicitados (solicitud de concepto puntual o viabilidad), se cambió la linea jurídica propuesta por la Oficina Juridica de la ANT.</t>
  </si>
  <si>
    <t>R 48</t>
  </si>
  <si>
    <t>C 48.1</t>
  </si>
  <si>
    <t>P 48.1</t>
  </si>
  <si>
    <t>Oficina Jurídica (grupo de representación judicial) consolida los procesos, conciliaciones o laudos arbitrales, en el sistema E-KOGUI conforme las disposiciones del Decreto 1069 de 2015 que, como único sistema de gestión de información del Estado, tiene como fin principal el seguimiento de la actividad, de los procesos y procedimientos inherentes a la actividad judicial y extrajudicial del Estado, así como el cargue de las piezas procesales ante las autoridades nacionales e internacionales. (Decreto 2052 de 2014 artículo 1).</t>
  </si>
  <si>
    <t>Se comparte planilla de reporte al sistema de gestión de información del Estado E- Kogui correspondiente al mes de enro de 2023.</t>
  </si>
  <si>
    <t>R 49</t>
  </si>
  <si>
    <t>C 49.1</t>
  </si>
  <si>
    <t>P 49.1</t>
  </si>
  <si>
    <t>listado de contratos suscritos por la Oficina Jurídica</t>
  </si>
  <si>
    <t xml:space="preserve">Se adjunta (en formato Excel) el listado de los 57 contratos de prestación de servicios activos para la oficina Jurídica relacionando los equipos de trabajo a los que pertenece cada profesional, esta información tiene corte al 28 de febrero de 2023, en el que se puede identificar 23 contratos de los equipos internos de representación Judicial (13) y de Conceptos (10) . </t>
  </si>
  <si>
    <t>C 49.2</t>
  </si>
  <si>
    <t>P 49.2</t>
  </si>
  <si>
    <t xml:space="preserve">en curso </t>
  </si>
  <si>
    <t>Durante el mes de Febrero y marzo, junio en la Oficina Jurídica se realizó una reunión de seguimiento para prevenir la emisión de conceptos con distinta interpretación.</t>
  </si>
  <si>
    <t>Entre 10 y menor a 50 SMLMV</t>
  </si>
  <si>
    <t>La Coordinación para la Gestión Contractual socializó los ajustes realizados a los manuales y documentos del sistema integrado de gestión para el seguimiento a la ejecución financiera y obligaciones de la supervisión, en el mes de febrero de la presente vigencia, utilizando el correo masivo de Capacitaciones con asunto: "Socialización Manual de Contratación y Manual de supervisión e interventoría de contratos y convenios.</t>
  </si>
  <si>
    <t>Entre 100 y menor a 500 SMLMV</t>
  </si>
  <si>
    <t>De acuerdo al proceso de solicitud de comisiones que tiene a cargo la Secretaria General y que las apoyan la Subdirección Administrativa y Financiera. Se adjunta el archivo donde se consolidan las 1.113 solicitudes de comisiones rechazadas en el primer semestre de la vigencia 2023.</t>
  </si>
  <si>
    <t>Listado de asistencia a capacitación</t>
  </si>
  <si>
    <t>Realizar Jornadas saneamiento ambiental conforme al Sistema Integrado de Conservación</t>
  </si>
  <si>
    <t>SUBDIRECCIÓN ADMINISTRATIVA Y FINANCIERA - EQUIPO DE GESTIÓN DOCUMENTAL</t>
  </si>
  <si>
    <t xml:space="preserve">Informe de saneamiento </t>
  </si>
  <si>
    <t xml:space="preserve">Seguimiento a la implementación del Sistema Integrado de Conservación-Plan de conversación documental </t>
  </si>
  <si>
    <t>Informes de implementación del  Sistema Integrado de Conservación</t>
  </si>
  <si>
    <t>Listado de asistencia Capacitación 27 abril de 2023.    
Presentación CAPACITACIÓN CLASIFICACIÓN Y/O REASIGNACIÓN DE RADICADOS EXTERNOS</t>
  </si>
  <si>
    <t xml:space="preserve">Actualizar el instructivo ADMBS-I-011 suministro de los servicios de prestamos y devolución y consulta de documentos en los depositos de archivos de la Agencia </t>
  </si>
  <si>
    <t xml:space="preserve">Instructivo publicado </t>
  </si>
  <si>
    <t>SUBDIRECCIÓN ADMINISTRATIVA Y FINANCIERA (GESTIÓN AMBIENTAL)</t>
  </si>
  <si>
    <t xml:space="preserve">Realizar seguimiento a la generación de residuos peligrosos al interior de la entidad </t>
  </si>
  <si>
    <t>Realizar sensibilizaciones sobre el manejo de residuos peligrosos a los colaboradores de la ANT</t>
  </si>
  <si>
    <t>Listado de asistencia a capacitación (sensibilización)</t>
  </si>
  <si>
    <t>Formular y formalizar lineamientos internos ambientales para la contratación de bienes y servicios</t>
  </si>
  <si>
    <t>Publicación del lineamiento ambiental aprobado</t>
  </si>
  <si>
    <t>Realizar sensibilizaciones sobre los lineamientos internos ambientales a los colaboradores de la ANT</t>
  </si>
  <si>
    <t>Actualizar los programas ambientales para la Agencia</t>
  </si>
  <si>
    <t xml:space="preserve">Programa Ambiental actualizado </t>
  </si>
  <si>
    <t>Realizar sensibilizaciones sobre programas ambientales a los colaboradores de la ANT</t>
  </si>
  <si>
    <t xml:space="preserve">La Subdirección Administrativa y Financiera realizó socialización el 13 de abril de 2023 en el marco del Programa de Gestión Ambiental - PIGA indicando los programas: programa de ahorro y uso eficiente del agua, programa de ahorro de la energia, programa y uso eficiente del papel, plan de gestión integral de residuos solidos y programa de implementación de prácticas sostenibles. </t>
  </si>
  <si>
    <t>Realizar sensibilizaciones sobre el cumplimiento en la disposición final de residuos a los colaboradores de la ANT</t>
  </si>
  <si>
    <t>Durente el periodo entre enero y marzo, la Agencia realizó 6443 pagos. Haciendo la auditoria al 1% de los pagos de manera aleatoria, se aporta el reporte generado de esta auditoria para este primer trimeistre de la vigencia.</t>
  </si>
  <si>
    <t>Asistencia Capacitaciones Pagos
 Evaluacion - Charla_ Radicación de Cuentas
La Subdirección Administrativa y Financiera realizó en el mes de junio una capacitación a los colaboradores de la ANT en el marco del procedimineto de pagos y lista de chequeos. Se adjunta listado de asistencia.</t>
  </si>
  <si>
    <t>Generación, presentación y pago de declaraciones tributarias fuera de los plazos establecidos por las Entidades Administradoras de impuestos.</t>
  </si>
  <si>
    <t>Posibilidad de afectación económica por sanción de las unidades Administradoras de impuestos Nacionales, Municipales y Distritales debido a la presentación o pago extemporanea de las declaraciones tributarias.</t>
  </si>
  <si>
    <t>La subdirección Administrativa y Financiera verifica las fechas de presentación y pago de los impuestos Nacionales, Distritales y Municipales de acuerdo con el reporte consolidado de deducciones generado en la plataforma SIIF-Nación. </t>
  </si>
  <si>
    <t xml:space="preserve">No esta Documentado </t>
  </si>
  <si>
    <t>Reporte de presentación y pago de las declaraciones tributarias.</t>
  </si>
  <si>
    <t>Informe bimestral.</t>
  </si>
  <si>
    <t xml:space="preserve">
Contador(a) de la Subdirección Administrativa y Financiera verifica la razonabilidad de la información contable a través del reporte de la cuenta Consulta Saldos y Movimientos en la plataforma de SIIF-Nación con el fin de realizar la preparación, presentación y publicación de los Estados Financieros conforme lo dispuesto en la Resolución 356 de fecha 30 de diciembre de 2022, expedida por la Contaduría General de la Nación.</t>
  </si>
  <si>
    <t>Realizar memorando con las fechas de cierre establecidas para la oportuna entrega de la información, dirigido a las dependencias encargadas de proveerla y su respectivo seguimiento</t>
  </si>
  <si>
    <t xml:space="preserve">memorando socializado con la Agencia  </t>
  </si>
  <si>
    <t xml:space="preserve">La Subdirección Administrativa y Financiera socializa memorando No. 20236200062763 con el cronograma mensual de los cierres contables de esta vigencia. Este memorando fué dirigido a todos los directores, Subdirectores, Jefes de Oficina, coordinadores y contratistas de la Agencia Nacional de Tierras. </t>
  </si>
  <si>
    <t>Contador(a) de la Subdirección Administrativa y Financiera verifica los Estados Financieros a través del documento elaborado (Estados Financieros) donde revisa la razonabilidad de la información en Estado de Situación Financiera, Estado de resultado, Nota Financieras y Cambio en el Patrimonio</t>
  </si>
  <si>
    <t>Realizar solicitud del estado de los convenios ejecutados en la Entidad</t>
  </si>
  <si>
    <t>Contador(a) de la Subdirección Administrativa y Financiera concilia la razonabilidad de la información contable a través del reporte de la cuenta Consulta Saldos y Movimientos en la plataforma de SIIF-Nación donde valida que la medición y cálculos contables en el momento de elaborar los Estados Financieros (Estado de Situación Financiera, Estado de resultado, Nota Financieras y Cambio en el Patrimonio) ya no presenten novedades</t>
  </si>
  <si>
    <t>Posible Imprecisión en la aplicación de los recaudos por concepto de arrendamiento de los predios ubicados en Islas del Rosario y San Bernardo.</t>
  </si>
  <si>
    <t>Posibilidad de afectación reputacional en la información contable que no refleje la realidad económica de la cartera de la entidad.</t>
  </si>
  <si>
    <t>Realizar las conciliaciones mensuales donde se valida los saldos que existen en cartera con las areas que intervienen en el proceso(contabilidad, cartera y tesoreria)</t>
  </si>
  <si>
    <t xml:space="preserve">Emitir mensualmente el informe con estado de la cartera a la subdirección de admistración de tierra </t>
  </si>
  <si>
    <t>Informe con el estado de cartera de los predios ubicados en Isla del rosario y San Bernando</t>
  </si>
  <si>
    <t>posible Imprecisión en la aplicación de los recaudos por concepto de arrendamiento de los predios ubicados en Islas del Rosario y San Bernardo.</t>
  </si>
  <si>
    <t>Persona encargada de Cartera genera y remite los estados de cuenta mensual correspondiente a los predios ubicados en Islas del Rosario y San Bernardo para que se realice el pago por el uso de los predios.</t>
  </si>
  <si>
    <t>Enviar de manera mensual el estado de cuenta a los terceros que presentan obligaciones a favor de la entidad.</t>
  </si>
  <si>
    <t xml:space="preserve">Reporte consolidado de los estados de cuenta </t>
  </si>
  <si>
    <t>Entre 50 y menor a 100 SMLMV</t>
  </si>
  <si>
    <t>Realizar la actualización del procedimiento SEYM-P-006 SEGUIMIENTO Y EVALUACIÓN A LA EJECUCIÓN PRESUPUESTAL</t>
  </si>
  <si>
    <t xml:space="preserve">Procedimiento SEYM-P-006 publicada </t>
  </si>
  <si>
    <t>Actualizar la forma  ficha tecnica de salidas y productos INTI-F-005</t>
  </si>
  <si>
    <t xml:space="preserve">Forma INTI-F-005 publicada </t>
  </si>
  <si>
    <t xml:space="preserve">Actualizar el procedimiento SEGUIMIENTO Y EVALUACIÓN DEL DESEMPEÑO DE PROCESOS, PLANES Y PROYECTOS SEGUIMIENTO A LA EJECUCIÓN PRESUPUESTAL SEYM-P-005 </t>
  </si>
  <si>
    <t xml:space="preserve">Procedimiento SEYM-P-005 publicada </t>
  </si>
  <si>
    <t>Listado de asistencia a la socialización del Código de Ética y repercusiones disciplinarias para los auditores interno</t>
  </si>
  <si>
    <t xml:space="preserve">Socialización de la actualización de la Política de Comunicación a nivel interno y externo </t>
  </si>
  <si>
    <t>Piezas graficas y campañas de comunicaciones</t>
  </si>
  <si>
    <t>C 9.2</t>
  </si>
  <si>
    <t>P 9.2</t>
  </si>
  <si>
    <t>C 10.2</t>
  </si>
  <si>
    <t>P 10.2</t>
  </si>
  <si>
    <t>C 12.2</t>
  </si>
  <si>
    <t>P 12.2</t>
  </si>
  <si>
    <t>C 13.2</t>
  </si>
  <si>
    <t>P 13.2</t>
  </si>
  <si>
    <t>C 13.3</t>
  </si>
  <si>
    <t>P 13.3</t>
  </si>
  <si>
    <t>C 15.2</t>
  </si>
  <si>
    <t>P 15.2</t>
  </si>
  <si>
    <t>C 16.2</t>
  </si>
  <si>
    <t>P 16.2</t>
  </si>
  <si>
    <t>C 16.3</t>
  </si>
  <si>
    <t>P 16.3</t>
  </si>
  <si>
    <t>C 18.2</t>
  </si>
  <si>
    <t>P 18.2</t>
  </si>
  <si>
    <t>C 19.2</t>
  </si>
  <si>
    <t>P 19.2</t>
  </si>
  <si>
    <t>C 19.3</t>
  </si>
  <si>
    <t>P 19.3</t>
  </si>
  <si>
    <t>C 21.2</t>
  </si>
  <si>
    <t>P 21.2</t>
  </si>
  <si>
    <t>C 22.2</t>
  </si>
  <si>
    <t>P 22.2</t>
  </si>
  <si>
    <t>C 23.2</t>
  </si>
  <si>
    <t>P 23.2</t>
  </si>
  <si>
    <t>C 23.3</t>
  </si>
  <si>
    <t>P 23.3</t>
  </si>
  <si>
    <t>C 23.4</t>
  </si>
  <si>
    <t>P 23.4</t>
  </si>
  <si>
    <t>C 24.3</t>
  </si>
  <si>
    <t>P 24.3</t>
  </si>
  <si>
    <t>C 24.4</t>
  </si>
  <si>
    <t>P 24.4</t>
  </si>
  <si>
    <t>P 25.3</t>
  </si>
  <si>
    <t>Capacitar a colaboradores en las tareas del procedimiento ACCTI-P-009 Implementación de iniciativas comunitarias con enfoque diferencial y la ACCTI-G-005 Guía operativa para la implementación de iniciativas comunitarias con enfoque diferencial étnico y enfoque de género asociados al componente de formalización de tierras.</t>
  </si>
  <si>
    <t>capacitación e inducciòn del programa de IC a los contratista</t>
  </si>
  <si>
    <t>C 26.2</t>
  </si>
  <si>
    <t>P 26.2</t>
  </si>
  <si>
    <t>C 26.3</t>
  </si>
  <si>
    <t>P 26.3</t>
  </si>
  <si>
    <t>P 28.2</t>
  </si>
  <si>
    <t>Actualización del archivo Base de Datos DAE</t>
  </si>
  <si>
    <t>Informe mensual de requerimientos</t>
  </si>
  <si>
    <t>C 29.3</t>
  </si>
  <si>
    <t>P 29.3</t>
  </si>
  <si>
    <t>C 30.3</t>
  </si>
  <si>
    <t>P 30.3</t>
  </si>
  <si>
    <t>C 30.4</t>
  </si>
  <si>
    <t>P 30.4</t>
  </si>
  <si>
    <t>C 31.2</t>
  </si>
  <si>
    <t>P 31.2</t>
  </si>
  <si>
    <t>C 31.3</t>
  </si>
  <si>
    <t>P 31.3</t>
  </si>
  <si>
    <t>C 32.2</t>
  </si>
  <si>
    <t>P 32.2</t>
  </si>
  <si>
    <t>C 32.3</t>
  </si>
  <si>
    <t>P 32.3</t>
  </si>
  <si>
    <t>C 33.2</t>
  </si>
  <si>
    <t>P 33.2</t>
  </si>
  <si>
    <t>C 33.3</t>
  </si>
  <si>
    <t>P 33.3</t>
  </si>
  <si>
    <t>C 34.2</t>
  </si>
  <si>
    <t>P 34.2</t>
  </si>
  <si>
    <t>C 36.2</t>
  </si>
  <si>
    <t>P 36.2</t>
  </si>
  <si>
    <t>C 37.2</t>
  </si>
  <si>
    <t>P 37.2</t>
  </si>
  <si>
    <t>C 39.3</t>
  </si>
  <si>
    <t>P 39.3</t>
  </si>
  <si>
    <t>C 40.2</t>
  </si>
  <si>
    <t>P 40.2</t>
  </si>
  <si>
    <t>C 41.2</t>
  </si>
  <si>
    <t>P 41.2</t>
  </si>
  <si>
    <t>C 41.3</t>
  </si>
  <si>
    <t>P 41.3</t>
  </si>
  <si>
    <t>C 42.2</t>
  </si>
  <si>
    <t>P 42.2</t>
  </si>
  <si>
    <t>C 42.3</t>
  </si>
  <si>
    <t>P 42.3</t>
  </si>
  <si>
    <t>C 43.2</t>
  </si>
  <si>
    <t>P 43.2</t>
  </si>
  <si>
    <t>C 44.2</t>
  </si>
  <si>
    <t>P 44.2</t>
  </si>
  <si>
    <t>C 45.2</t>
  </si>
  <si>
    <t>P 45.2</t>
  </si>
  <si>
    <t>C 47.2</t>
  </si>
  <si>
    <t>P 47.2</t>
  </si>
  <si>
    <t>C 48.2</t>
  </si>
  <si>
    <t>P 48.2</t>
  </si>
  <si>
    <t>C 48.3</t>
  </si>
  <si>
    <t>P 48.3</t>
  </si>
  <si>
    <t>Evidencias</t>
  </si>
  <si>
    <t>Descripcion de la Evidencia</t>
  </si>
  <si>
    <t>Observaciones Estructura del control</t>
  </si>
  <si>
    <t>Auditor</t>
  </si>
  <si>
    <t>CUMPLE</t>
  </si>
  <si>
    <t>DIANA  BERNAL</t>
  </si>
  <si>
    <t>NO CUMPLE</t>
  </si>
  <si>
    <t>GUILLERMO AMAYA</t>
  </si>
  <si>
    <t>EN TERMINOS</t>
  </si>
  <si>
    <t>Se verifico la informacion de los meses de:    
Abril
32 PROCESOS CULMINADOS.xlsx
114- ACTOS ADMINISTRATIVOS DE INICIO  EXPEDIDOS.xlsx
222 ACTOS ETAPA PROBATORIA.xlsx
Mayo
112 PROCESOS CULMINADOS.xlsx
121 AA INICIO.xlsx
126 AA ETAPA PROBATORIA.xlsx 
Junio
58 AA INICIO SPAGJ.xlsx
87 AA ETAPA PROBATORIA -SPAGJ.xlsx
113 CULMINADOS- SPAGJ.xlsx
Julio
77 AA ETAPA PROBATORA-SPA.xlsx
77 PROCESOS CULMINADOS-SPA.xlsx
157 AA INCIO EXP-SPA.xlsx</t>
  </si>
  <si>
    <t>CUMPLE PARCIALMENTE</t>
  </si>
  <si>
    <t>Estado Control</t>
  </si>
  <si>
    <t>Estado Preventiva</t>
  </si>
  <si>
    <t>Evidencia Preventiva</t>
  </si>
  <si>
    <t>REVISIÓN EVIDENCIAS-CONTROL- PREVENTIVA</t>
  </si>
  <si>
    <t>Abril
240 IMPULSOS PROCESALES.xlsx"
553-Actos administrativos de cierre formalizando expedidos - Has generadas.xlsx"
Mayo
260 IMPULSOS PROCESALES.xlsx"
329 CIERRES.xlsx"
Junio
259 CIERRES.xlsx"
315 IMPULSOS PROCESALES.xlsx"
Julio
216 CIERRES.xlsx"
373 IMPULSOS PROCESALES.xlsx"
Evidenicas acciones preventivas desde el mes de marzo a Julio</t>
  </si>
  <si>
    <t>Se tiene evidencias para la acccion preventiva en los meses:
Enero Reporte de gestión Plan de Acciones Preventivas (firmado) (3).doc
Febrero Reporte de gestión Plan de Acciones Preventivas (firmado) (3).doc
MAYO RIESGOS.doc
JUNIO RIESGOS.doc
JULIO RIESGOS.doc</t>
  </si>
  <si>
    <t>Abril
LISTADO ASISTENCIA 26-04-2023 20.03.pdf
LISTADO DE ASISTENCIA  26-04-2023 .pdf
LISTADO DE ASISTENCIA 25-04-2023 16.05.pdf
PRESENTACION NORMATIVIDAD RESO_2023.pdf
Mayo
Enlace retroalimentación mayo RESO.pdf
Reunion teams.png"
Junio
ENLACE RETROALIMENTACIÓN.pdf</t>
  </si>
  <si>
    <t xml:space="preserve">6.64 Acta 64 Comité Técnico Operativo PNUD enero 2023_vbo 
6.65 Acta 65 Comité Técnico Operativo febrero 2023
6.66 Acta 66 Comité Técnico Operativo marzo 2023 Xn.pdf"
20.2 Actas reuniones Comités Operativos.pdf"
6.67 Acta 67 Comité Técnico Operativo abril 2023 XB
6.68 Acta 68 Comité Técnico Operativo junio 2023 XB </t>
  </si>
  <si>
    <t>Controles
Enero
C 25.1 -ENERO - SEGUIMIENTO -COCOPOMOCA
C 25.1 -FEBRERO - SEGUIMIENTO- CHIOLONA
C 25.1 -ABRIL - SEGUIMIENTO - MANOS AMIGAS
C 25.1 -MAYO - SEGUIMIENTO- CHILONA
C 25.1 -JUNIO - SEGUIMMIENTO - SIPI
C 25.1 -JULIO - SEGUIMIENTO - NUKAK
Acciones Preventivas
Enero
P 25.1 - COCOPOMOCA.pdf
Febrero 
P 25.1 - CHIOLONA.pdf
Abril
Acta de reunión Manos Amigas.pdf
Mayo
P 25.1 Acta seguimiento Chilona El Salto.pdf
Junio
Acta de seguimiento Consejo Comunitario Teatino.pdf
1. Acta de seguimiento Caunapi.pdf"
2. Acta de seguimiento Resguardo Indigena Flor del Monte.pdf"
3. Acta de Nukak.pdf"</t>
  </si>
  <si>
    <t>Control
C 25.2 -MAYO - REUNIÓN SEGUIMIENTO DE LA GUIA
C 25.2 -JUNIO -REUNIÓN SEGUIMIENTO DE LA GUIA
C 25.2 -JULIO- REUNIÓN SEGUIMIENTO DE LA GUIA
Acciones preventivas
Enero
P 25.2 - POLIZA MANOS AMIGAS.pdf
Junio
Póliza del Resguardo Indigena San Pedro del Pueblo Inga.pdf
Julio
4. Poiliza del Resguardo Indigena mesa de Ortega.pdf</t>
  </si>
  <si>
    <t xml:space="preserve">Control
Enero
EL AJI FMI 040-621785.pdf, LA SUSANA FMI 440-26674.pdf, LOTE EL SOCORRO FMI 303-16445.pdf
PREDIO EL SILENCIO FMI 355-18533.pdf, PREDIO LAS BRISAS FMI 355-29796.pdf
Febrero
ARQUIA FMI 115-8050.pdf, LA ESTRELLA FMI 115-8051.pdf, LA NIÑA FMI 540-3563.pdf, LA OLGA FMI 115-8048.pdf, LOTE JUAN CAMILO FMI 540-8431.pdf
Marzo
FINCA EL PROGRESO FMI 400-7730.pdf, LA MACARENA FMI 368-57363.pdf, LA VEGA 1 FMI 368-49251.pdf, LA VEGA 2 FMI 368-56985.pdf, LOTE 1 VERSALLES FMI 400-8130.pdf, LOTE RURAL LAS ORQUIDEAS FMI 204-28573.pdf
Abril
COSTA RICA FMI 015-21383.pdf, EL DESCANSO FMI 355-2755.pdf, LOTE EL JARDIN FMI 380-17040.pdf, SIN DIRECCION LA CHIQUITA HOY LA NATALIA FMI 380-6990.pdf, SIN DIRECCION LA PERLA FMI 380-10575.pdf
Mayo
CIMARRON FMI 234-15829.pdf, EL RUBI FMI 134-15434.pdf, LOTE # LA AURORA FMI 380-38863.pdf, LOTE # VILLA VALENTINA FMI 380-38862.pdf, SAN SEBASTIAN FMI 234-15830.pdf
Junio
BUENOS AIRES FMI 420-2840.pdf, FI BELLA VISTA FMI 236-55329.pdf, SIN DIRECCION FINCA LA ESPERANZA FMI 146-37960.pdf, SIN DIRECCION LOMITAS ARRIBA ISCUANDE FMI 132-1488.pdf, VD ALTO VIENTO CORRG DE AGUACLARA PARCELA 7 LA FE FMI 260-197058.pdf, 
Julio
HATO SUCIO FMI 150-175.pdf, LAS PALMAS FMI 442-19793.pdf, LOTE LA BOCANA FMI 132-36556.pdf, SIN DIRECCION EL ALCARAVAN FMI 212-43320.pdf, SIN DIRECCION LA ÑAPANGUITA FMI 212-43319.pdf
Acción preventiva
Abril
ACCTI-P-021 COMPRA DIRECTA DE PREDIOS Y MEJORAS COMUNIDADES ÉTNICAS V4
</t>
  </si>
  <si>
    <t xml:space="preserve">Control
LISTA DE CHEQUEO TOPACIO.pdf
LISTA DE CHEQUEO ALBORADA.pdf
LISTA DE CHEQUEO ARABIA.pdf
LISTA DE CHEQUEO CORRALITO.pdf
LISTA DE CHEQUEO COSTA RICA.pdf
LISTA DE CHEQUEO EL PALMAR_.pdf
LISTA DE CHEQUEO ESPEJO.pdf
LISTA DE CHEQUEO LA FLORIDA.pdf
LISTA DE CHEQUEO LA IBERIA FMI 370-85707.pdf
LISTA DE CHEQUEO LA PALMITA FMI 475-17817.pdf
LISTA DE CHEQUEO LA TRINIDAD FMI 370-313138.pdf
LISTA DE CHEQUEO LA VICTORIA.pdf
LISTA DE CHEQUEO LAS PALMITAS FMI 475-17477.pdf
LISTA DE CHEQUEO LOTE VILLA PATRIC.pdf
LISTA DE CHEQUEO MARGARITAS.pdf
LISTA DE CHEQUEO OCAÑA.pdf
LISTA DE CHEQUEO RASTROJO_removed.pdf
LISTA DE CHEQUEO VERSALLES.pdf
LISTA DE PREDIO LAS PALMITAS 475-19148.pdf
</t>
  </si>
  <si>
    <t>Control
Se tienen evidencias para el control en los meses de FEBRERO, MARZO, ABRIL, MAYO, JUNIO, JULIO
BASE DE DATOS ETNICOS DAE 1 requerimientos a las comunidades.xlsx
Acción preventiva
Abril 
Evidencia P27_1 Reporte Asistencia reunión General.jpeg
Mayo
Evidencia 28_1_C.C El manantial - Hatonueva - La Guajira.pdf
Evidencia 28_1ACTA DE REUNION CON EL CABILDO INDIGENA JERUSALEN.pdf
Junio
1. Evidencia P28_1_4 1.pdf
2. Evidencia P28_1_5 1.pdf
3. Evidencia P28_1_6 1.pdf
3.1 Reunión CC NARP SAN MARTÍN - Informe de asistencia 6-20-23.csv"
4. Evidencia P28_1_1 1.pdf
5. Evidencia P28_1_2 1.pdf
6. Evidencia P28_1_3 1.pdf
Julio
1. Evidencia P28_1_2_ACTA DE REUNION ANT para la Constitucion del resguardo indígena Ciprian Riscanevo  1
2. Evidencia P28_1_3_ACTA DE REUNION ANT RESGUARDO INDIGENA CASIQUE TALAIHUA DE LA ETNIAO LOS MALIBUES 1
3. Evidencia P28.1 FORTALECIMIENTO ETNICO MESA DE IND</t>
  </si>
  <si>
    <t>Control
POSPR FUNDACIÓN VF</t>
  </si>
  <si>
    <t>Evidencias acción preventiva desde el mes de enero a Julio
Evidencias para el control, archivos en excel con la relación de las pqrs, de acuerdo al seguimiento en los meses de febrero a Julio del presente año:
BASE ORFEO 24042023.xlsx
BASE ORFEO 26062023.xlsx
BASE ORFEO 27022023.xlsx
BASE ORFEO 27032023.xlsx
BASE ORFEO 30052023.xlsx
BASE ORFEO 31072023.xlsx</t>
  </si>
  <si>
    <t xml:space="preserve">En acciones preventivas Formato Reporte Cualitativo. Doc desde el mes de enero a Julio
Control
Informe de denuncias del tercer cuatrimestre del año 2022-septiembre a Diciembre publicado en enero 2023
Informe de denuncias del tercer cuatrimestre del año 2023-Enero-Abril publicado en mayo de 2023
</t>
  </si>
  <si>
    <t>Control
SEGUIMIENTO PETI 2023-07.xls
Ejercicios de Arquitectura Empresarial -PM.pdf</t>
  </si>
  <si>
    <t xml:space="preserve">Control
Compromisos Seguridad SSIT-EIST 2023.pdf
Plan de trabajo de Documentación DGOSP - 2023.pdf
Reporte_Resultados_Ingenieria Social.pdf"
Capacitaciones\Ciberseguridad y ciberdefensa resumen de evaluación.pdf
Capacitaciones\INFORME CAPACITACION EN CIBERSEGURIDAD 25-07-2023.pdf
INFORME CAPACITACION SIT POLITICA SEGURIDAD DE LA INFORMACION ANT 19-07-2023
</t>
  </si>
  <si>
    <t xml:space="preserve">
Acciones de Control
MARZO\CONSOLIDADO CALIDAD VALORACION.xlsx"
MARZO\EXPLICACIÓN CALIDAD 30% marzo.docx"
JUNIO\Explicación validacion.docx"
JUNIO\PUNTO_6_REPORTE MAPA DE RIESGOS D.xlsx"
Acciones preventivas
Enero 17.1.xls
Febrero 17.1.xls
Marzo 17.1.xls
Junio
Explicacion validacion.docx"
Revision actos de inclusion.xlsx"
</t>
  </si>
  <si>
    <t>Control
D.Catastro\INF 1er TRIMESTRE - 2023 ANT BID 4856.xlsx"
D.Catastro\INF 1er TRIMESTRE - 2023 ANT BIRF 8937.xlsx"
D.Catastro\Informes trimestrales créditos catastro multipropósito 1-2023.eml"
A. Informe seguimiento macrometas I trim.docx
A. Informe seguimiento macrometas II trim.docx
B. INFORME DE GESTIÓN TRIMESTRAL (ENERO- MARZO) SPO.docx
C.INFORME GESTION SEGUIMIENTO SOCIOS.pdf
Enero
6.64 Acta 64 Comité Técnico Operativo PNUD enero 2023_vbo .pdf
Febrero
6.65 Acta 65 Comité Técnico Operativo febrero 2023.pdf
18.1 Soportes mesas técnicas convenio - mesas financieras (1).pdf
Marzo 
6.66 Acta 66 Comité Técnico Operativo marzo 2023 Xn.pdf
18.1 Soportes mesas técnicas convenio - mesas financieras (1).pdf
Abril
6.67 Acta 67 Comité Técnico Operativo abril 2023 XB.pdf"
Junio
6.68 Acta 68 Comité Técnico Operativo junio 2023 XB .pdf</t>
  </si>
  <si>
    <t>Preventivas
Mayo
P 25.3.pdf
Junio
Soporte capacitación grupo IC.pdf
Julio
5. Lista de asistencia capacitación IC.pdf</t>
  </si>
  <si>
    <t>Preventiva 
Enero
Evidencia P28_2 BD DAE_31_01_2023_Abog
Marzo
Evidencia P28_2 BD DAE_28_03_2023_Abog
Abril
Evidencia P28_2 BD DAE_30_04_2023_Abog
Mayo
Evidencia P27_2_ BD DAE 30_05_2023
Junio
evidencia P28_2_BASE DE DATOS ETNICOS DAE_30_06_202s 1
Julio 
Evidencia P28_2_1_BASE DE DATOS ETNICOS DAE 1</t>
  </si>
  <si>
    <t>Preventiva
Capacitación CompraDirecta.pdf
Capacitación CompraDirectaJurídico V2.jpeg
Capacitación CompraDirectaJurídico V2.pptx
Capacitación CompraDirecta-Paso a paso.pdf
COMPRAS -  Propiedad privada rural.pdf
PRIVADO - CRITERIOS COMPRA.pdf</t>
  </si>
  <si>
    <t>Control
Mapa-de-Riesgos-de-Gestion-ANT-–-version-2-–-2023 (1)</t>
  </si>
  <si>
    <t xml:space="preserve">Control
20232000560626 POSPR Fundación.pdf
POSPR FUNDACIÓN VF.pdf
</t>
  </si>
  <si>
    <t xml:space="preserve"> Control
memorando 20236000178603.pdf</t>
  </si>
  <si>
    <t>Control 
Evidencias desde el mes de enero a Julio</t>
  </si>
  <si>
    <t>NO APLICA</t>
  </si>
  <si>
    <t xml:space="preserve">Control
correo electrónico ESTRATEGIA DE INTERVENCIÓN PARA LA ATENCION DE REZAGO DE PQRSD From:	Secretaría General &lt;secretariageneral@agenciadetierras.gov.co&gt;
Sent on:	Friday, June 9, 2023 7:21:07 PM
Archivo excel Reporte de Materialización del Riesgo
</t>
  </si>
  <si>
    <t>La dependencia solo allego las evidencias de las acciones preventivas que se describen a continuación:04 Conciliacion Cartera mes de abril.pdf
04 Conciliación Ingresos e IVA abril 2023 Firmada.pdf
04. Conciliación  Abril DTN 2023.pdf
04. Conciliación Abril 2023 SCUN.pdf
04. Conciliación bancos caja menor.pdf
04. Conciliación cuenta 243006.pdf
04. Conciliación cuentas por pagar.pdf
04. Conciliación Fondo de Tierras.pdf
04. Conciliación incapacidades.pdf
04. Conciliación Litigios.pdf
04. Conciliación Nomina mes de abril.pdf
04. Conciliación seguros ABRIL 2023.pdf
04. Conciliacón bancos abril.pdf
04.Conciliación  cuenta 249040 ABRIL 2023.pdf
04.Conciliación Convenios Abril FM.pdf
04.Conciliacion de Iniciativas Comunitarias a 30 de Abril de 2023.pdf
04.Conciliación PPYE MES DE ABRIL 2023.pdf
01. Conciliación acreedores enero 2023.pdf
01. Conciliación banacaria enero 2023.pdf
01. Conciliacion bancos caja menor enero 2023.pdf
01. Conciliación convenios enero 2023.pdf
01. Conciliación Fondo de Tierras enero 2023.pdf
01. Conciliación Incapacidades enero 2023.pdf
01. Conciliación ingresos e IVA enero 2023.pdf
01. Conciliación iniciativas comunitarias enero 2023.pdf
01. Conciliación litigios enero de 2023.pdf
01. Conciliación Nomina enero 2023.pdf
01. Conciliación PPYE enero 2023.pdf
01. Conciliación SCUN  enero 2023.pdf
01.Conciliación cartera enero 2023.pdf
01.Conciliación cuentas por pagar enero 2023.pdf
01.Conciliación DTN  enero 2023.pdf
01.Conciliación segueros enero 2023.pdf
01.Conciliación Subsidios enero 2023.pdf
06 Conciliación bancos caja menor.pdf
06 Conciliación bancos.pdf
06 Conciliacion Cartera mes de Junio.pdf
06 Conciliación convenios.pdf
06 Conciliación cuenta 249040 JUNIO.pdf
06 Conciliación cuenta243006 JUNIO 2023.pdf
06 Conciliación Fondo de Tierras.pdf
06 Conciliación incapacidades.pdf
06 Conciliación ingresos e IVA Junio_2023.pdf
06 Conciliación Iniciativas.pdf
06 Conciliación Litigios.pdf
06 Conciliación nomina junio.pdf
06 Conciliación propiedad planta y equipo.pdf
06 Conciliación seguros.pdf
06 Junio DTN 2023_firmas.pdf
06. Conciliación CXP.pdf
05 Mayo DTN 2023_firmada.pdf
05. Conciliación 249040 MAYO 2023.pdf
05. Conciliacion bancos caja menor.pdf
05. Conciliación CTA 243006 MAYO 2023.pdf
05. Conciliación incapacidades.pdf
05. Conciliación ingresos e IVA Mayo_2023.pdf
05. Conciliación iniciativas comunitarias.pdf
05. Conciliación litigios.pdf
05. Conciliación seguros mayo.pdf
05.Conciliación  CXP MAYO 2023.pdf</t>
  </si>
  <si>
    <t>No Aplica</t>
  </si>
  <si>
    <t>Acciones preventivas y las acciones de control 
ANT-PrimerSemestre-Analitica-TF.xlsx.                                                               
Ejecución desarrollo.xlsx
40.1_Analitica.xlsx
Ejecución desarrollo.xlsx</t>
  </si>
  <si>
    <t>Acciones preventivas y las acciones de control que se describen a continuación:
20230410_Presentacion Validacion de Cedula WhatsApp.pptx
20230411_FISO_V4.pptx
20230425 Presentacion comite.pptx
20230510 Acta 006 Consolidado - PBI_36534 - PBI_36553_etapa_3.1 - Bug_36523.pdf
20230515 Acta EDP002 Consolidado - PBI 36307.pdf
20230516 Presentacion comite .pptx
20230623_Presentacion_Bandeja_Trabajo_UGT.pptx</t>
  </si>
  <si>
    <t>Acciones de control 
20230410_Presentacion Validacion de Cedula WhatsApp.pptx
20230411_FISO_V4.pptx
20230425 Presentacion comite.pptx
20230510 Acta 006 Consolidado - PBI_36534 - PBI_36553_etapa_3.1 - Bug_36523.pdf
20230515 Acta EDP002 Consolidado - PBI 36307.pdf
20230516 Presentacion comite .pptx
20230623_Presentacion_Bandeja_Trabajo_UGT.pptx</t>
  </si>
  <si>
    <t>Acciones de control
20230410_Presentacion Validacion de Cedula WhatsApp.pptx
20230411_FISO_V4.pptx
20230425 Presentacion comite.pptx
20230510 Acta 006 Consolidado - PBI_36534 - PBI_36553_etapa_3.1 - Bug_36523.pdf
20230515 Acta EDP002 Consolidado - PBI 36307.pdf
20230516 Presentacion comite .pptx
20230623_Presentacion_Bandeja_Trabajo_UGT.pptx</t>
  </si>
  <si>
    <t>Acciones de control 
Acta Sesión 1 2023 Comité Institucional de Gestión y Desempeño 23-02-2023 (2).pdf
APROBACIÓN PLANES STH POR CIGD ANT 2023.pdf
CORREO CONFIRMACIÓN PUBLICACIÓN PLANES STH EN WEB ANT.pdf</t>
  </si>
  <si>
    <t>Acciones de control que se describen a continuación:
20232200019893_84373 - CERTIFICACIÓN PUBLICACIÓN PLANES STH 2023.pdf
Plan Estratégico de Talento Humano 2023 - STH - VF.pdf</t>
  </si>
  <si>
    <t>Acciones preventivas y las acciones de control 
Matriz de Seguimiento de Gastos de Personal STH - Junio 2023.pdf
Informe de Actividades 001 contrato 2023 Marzo.pdf
Informe de Actividades 002 contrato 2023 Abril.pdf
Informe de Actividades 003 contrato 2023 Mayo.pdf
Informe de Actividades 004 contrato 2023 Junio.pdf
Informe de Actividades 005 contrato 2023 Julio.pdf
Informe supervision 1 - marzo 2023.pdf
Informe supervisión 2 - abril 2023.pdf
Informe supervisión 3 - mayo 2023.pdf
Informe supervisión 4 - junio 2023.pdf</t>
  </si>
  <si>
    <t>Acciones de control 
Informe de Actividades 001 contrato 2023 Marzo.pdf
Informe de Actividades 002 contrato 2023 Abril.pdf
Informe de Actividades 003 contrato 2023 Mayo.pdf
Informe de Actividades 004 contrato 2023 Junio.pdf
Informe de Actividades 005 contrato 2023 Julio.pdf
Informe supervision 1 - marzo 2023.pdf
Informe supervisión 2 - abril 2023.pdf
Informe supervisión 3 - mayo 2023.pdf
Informe supervisión 4 - junio 2023.pdf</t>
  </si>
  <si>
    <t>Acciones preventivas 
1. REPARTO ORFEO GENERAL 2023 - MES ABRIL.xlsx
2. REPARTO ORFEO PROCESOS JUDICIALES - MES ABRIL.xlsx
3.1. CALENDARIO CUARTA SEMANA - ABRIL.pdf
3.2. CALENDARIO TERCERA SEMANA ABRIL.pdf
3.3. CALENDARIO SEGUNDA SEMANA DE ABRIL.pdf
Reporte ekogui abril.xlsx
Informe ekogui mes de enero.xlsx
Informe ekogui mes de febrero (1).xlsx
Matriz de reparto - Grupo de representación.xlsx
1. BASE DE REPARTO GENERAL - MES JULIO.xlsx
2. BASE REPARTO PROCESOS JUDICIALES ACTIVOS - MES JULIO.xlsx
Reporte eKOGUI PROCESO JULIO.xlsx
BASE DE REPARTO ORFEOS GENERAL.xlsx
BASE DE REPARTO ORFEOS PROCESOS JUDICIALES - MES DE JUNIO.xlsx
Informe ekogui mes junio.xlsx
Informe ekogui mes de marzo (1).xlsx
Matriz de reparto orfeo general - Grupo de representación judicial.xlsx
Matriz de reparto Procesos judiciales - Grupo de representación judicial.xlsx
Informe eKOGUI mes mayo.xlsx
Matriz de reparto orfeo general - mes mayo.xlsx
Matriz de reparto orfeo procesos judiciales - mes mayo.xlsx</t>
  </si>
  <si>
    <t>Acciones preventivas
CONTRATOS ACTIVOS AL 28 DE  FEBRERO DE 2023.xlsx
CONTRATOS ACTIVOS AL 28 DE FEBRERO DE 2023.pdf
CONTRATOS ACTIVOS AL 28 DE  FEBRERO DE 2023.xlsx
CONTRATOS ACTIVOS AL 28 DE FEBRERO DE 2023.pdf</t>
  </si>
  <si>
    <t>Acciones preventivas y las acciones de control 
ESTADO LIQUIDACIONES.xlsx01. Memorando de solicitud de liquidación.PDF
1. Memorando solicitud liquidacion 20236000115833_49963.PDF
1. Memorando solicitud liquidación SSIT.PDF
20234300136523 MEMORANDO SOLICITUD.PDF
20235000138453 MEMORANDO SOLICITUD.PDF
20235000216963MEMORANDO SOLICITUD.PDF
20236000128793 MEMORANDO SOLICITUD.PDF
20236000179613MEMORANDO SOLICITUD.PDF
20236100125443 MEMORANDO SOLICITUD.pdf
20236200175913 MEMORANDO SOLICITUD.PDF
ESTADO LIQUIDACIONES.xlsx
SOLICITUD DE LIQUIDACIÓN (1).PDF
SOLICITUD DE LIQUIDACIÓN UNILATERAL.PDF
SOLICITUD DE LIQUIDACIÓN.pdf</t>
  </si>
  <si>
    <t>Acciones de control 
InformesAprobadosdosSup (1).xlsx
rptInformesAprobadosdosSup (2).xlsx
rptInformesAprobadosdosSup.xlsx
rptInformesRechazadosSup (1).xlsx
rptInformesRechazadosSup (2).xlsx
rptInformesRechazadosSup.xlsx</t>
  </si>
  <si>
    <t>Evidencias de las acciones de control 
0. Acta de Liquidación - formato ANT firmada.pdf
0.0. Acta de liquidacion 438-2020 firmado.pdf
1. Acta de Liquidación 767 - 2020 - firmada.pdf
15.06.2023 ACTA DE LIQUIDACION DISPAPELES SAS (1).pdf
ACTA CIERRE 373-2016.pdf
ACTA CIERRE 544-2016.pdf
ACTA CIERRE 576-2016.pdf
ACTA CIERRE 580-2016.pdf
ACTA CIERRE 581-2016.pdf
ACTA CIERRE ANT.pdf
Acta de cierre PREVISORA S.A TVEC.pdf
ACTA DE LIQUIDACIÓN 1388-2022.pdf
ACTA DE LIQUIDACIÓN 1837-2021.pdf
ACTA DE LIQUIDACION COLSOF SAS.pdf
ACTA LIQUIDACION FIRMADA 1387-2022.pdf
ACTA LIQUIDACION FIRMADA.pdf
ACTO ADMINISTRATIVO 1287.pdf
ACTO ADMINISTRATIVO 1290.pdf
ACTO ADMINISTRATIVO DE LIQUIDACIÓN UNILATERAL 1289.pdf
ACTO ADMINISTRATIVO DE LIQUIDACIÓN UNILATERAL.pdf
ACTO ADMINISTRATIVO LIQUIDACIÓN UNILATERAL.pdf
FIRMADA CONTRATO NO ANT-CDPS-1208-2022 COMPENSAR.pdf
FIRMADA CTO 1547-2020.pdf
LIQUIDACION CONVENIO 1552-2020 FIRMADA.pdf
LIQUIDACION FIRMADA CTO 1500-2020.pdf</t>
  </si>
  <si>
    <t>Acciones de control 
CLAUSU-1PDF,Resolucion de adjudicacion.pdf</t>
  </si>
  <si>
    <t>Acciones de control 
COMISIONES-RECHAZADAS 2023.xlsx</t>
  </si>
  <si>
    <t>Acciones preventivas y las acciones de control
La dependencia solo allego las evidencias de las acciones preventivas y las acciones de control que se describen a continuación:134618.xlsx
Asistencia UGT Caribe.jpeg
Asistencia UGTs 3 mayo 2023 II.jpeg
Asistencia UGts 3 mayo 2023.jpeg
Capacitación enlaces.pdfCOMISIONES-RECHAZADAS 2023</t>
  </si>
  <si>
    <t>Evidencias de las acciones preventivas y las acciones de control 
ACEPTACION DE OFERTA MC-004-2023 ACTUALIZADA FIRMADA.pdf
ACTA DE INICIO -20234310 - AMBICOL SERVICES SAS.pdf
PRIMER SANEAMIENTO AMBIENTAL .pdf.  informe desinfeccion ANT.pdf</t>
  </si>
  <si>
    <t>Evidencias de las acciones preventivas y las acciones de control 
INFORME INSTRUMENTOS ARCHIVISTICOS PRIMER SEMESTRE.pdf</t>
  </si>
  <si>
    <t>Acciones preventivas y las acciones de control
Capacitación asignación 27 abril 2023.pdf
PPT correos atención.pptx</t>
  </si>
  <si>
    <t>Evidencias de las acciones preventivas y las acciones de control:
CAPACITACIÓN AMBIENTAL I  2023.pdf
Correo_ invitacion - Outlook.pdf
Gestiขn Ambiental(1-38).xlsxADMBS-Plan-003-PLAN-INSTITUCIONAL-DE-GESTION-AMBI (1)</t>
  </si>
  <si>
    <t>Acciones de control que se describen a continuación:
2023EE11547.pdf
Adjunto ACTA DE CUMPLIMIENTO NORMATIVO ANT 2021-2022 (1).pdf</t>
  </si>
  <si>
    <t>Evidencias de las acciones preventivas y las acciones de control que se describen a continuación:
ADMBS-Plan-003-PLAN-INSTITUCIONAL-DE-GESTION-AMBI.pdf CERTIFICADOS DISPOSICION FINAL RESPEL.pdf
CERTIFICADOS DISPOSICION RESIDUOS APROVECHABLES PAQUETE 1.pdf
CERTIFICADOS DISPOSICION RESIDUOS APROVECHABLES PAQUETE 2.pdf</t>
  </si>
  <si>
    <t>Acciones preventivas que se describen a continuación:
CAPACITACIÓN AMBIENTAL I  2023.pdf
Correo_ invitacion - Outlook.pdf
Listado de asistencia capacitación ambiental .xlsx</t>
  </si>
  <si>
    <t>Evidencias de las acciones preventivas que se describen a continuación:
CAPACITACIÓN AMBIENTAL I  2023.pdf
Correo_ invitacion - Outlook.pdf
Listado de asistencia capacitación ambiental .xlsx</t>
  </si>
  <si>
    <t>Evidencias de las acciones preventivas 
04. Reporte Estados de cuenta Abril.xlsx
01.Reporte Estados de Cuenta Enero.xlsx
02. Reporte Estados de Cuenta Febrero.xlsx
06. Reporte Estados de cuenta Junio.xlsx
03. Reporte Estados de Cuenta Marzo.xlsx
05.Reporte estados de cuenta mayo.xlsx</t>
  </si>
  <si>
    <t>Evidencias de las acciones de control 
SEYM-P-003 CONTROL DE CALIDAD DE PRODUCTOS Y-O SALIDAS NO CONFORMES.pdf
SEYM-P-003 CONTROL DE CALIDAD DE PRODUCTOS Y-O SALIDAS NO CONFORMES.pdf</t>
  </si>
  <si>
    <t>Acciones de control 
SEYM-P-006 SEGUIMIENTO A LA EJECUCIÓN PRESUPUESTAL Y DE METAS.pdf
URL a matriz de seguimiento OP 2023.docx</t>
  </si>
  <si>
    <t xml:space="preserve">PLAN ANUAL DE AUDITORÍAS VIGENCIA 2022 - VERSIÓN 1.xlsx
20230328_PAA 2023 V2.xlsxC73-1: 
Se adjuntan actas del comité CICCI en el sahareponit diseñado para las actividades de control </t>
  </si>
  <si>
    <t>Acciones preventivas 
Listado Asistencia a la Socialización Codigo de Etica.pdf</t>
  </si>
  <si>
    <t xml:space="preserve">Evidencias de las acciones preventivas y las acciones de control 
Extra edicion extra del el vocero pildoras de Control Interno para un mejor decempeño.  
C74-1: Informe de seguimiento del cuarto trimestre 2022, primero y segundo trimestre 2023 se encuentra publicado en el siguiente link: 
https://www.ant.gov.co/planeacion-control-y-gestion/control-interno/informes/informes-de-seguimiento/.                                                                                          </t>
  </si>
  <si>
    <t xml:space="preserve">Accion preventiva 
Matriz de seguimiento del cuarto trimestre 2022, primero y segundo trimestre 2023 se encuentra publicado en el siguiente link: 
https://www.ant.gov.co/planeacion-control-y-gestion/control-interno/informes/informes-de-seguimiento/, anexo adjunto al informe. </t>
  </si>
  <si>
    <t>Acciones de control 
20230426_Memo comunicación informe.PDF
20230427_ Informe Final PM ITri2023 firmado.pdf
Planes de mejoramiento externo – Agencia Nacional de Tierras.pdf
20230130_Oficio Efectividad CGR.pdf
20230131_Memo comunicación informe final.PDF</t>
  </si>
  <si>
    <t>R 12</t>
  </si>
  <si>
    <t>R 14</t>
  </si>
  <si>
    <t>R 15</t>
  </si>
  <si>
    <t>R 16</t>
  </si>
  <si>
    <t>R 17</t>
  </si>
  <si>
    <t>R 9</t>
  </si>
  <si>
    <t xml:space="preserve">En mes de marzo el grupo de revocatoria de la Subdirección de Acceso a Tierras por Demanda y Descongestión actualizo la forma ACCTI-F-097- Matriz de Revocatoria Directa, en la cual se ven reflejados los predios impulsados en el mes de marzo , los cuales son: LOTE RURAL URBANO, LA SOLUCIÓN, CERRO ÑOPEPE, SAN ANTONIO, LA ESPERANZA, BUENA VISTA y LOTE URBANO. Estos predios se encuentran ubicados en los departamentos de Bolívar, la Guajira y Meta.
</t>
  </si>
  <si>
    <t>No aplica</t>
  </si>
  <si>
    <t>SUBDIRECCIÓN SISTEMAS INFORMACIÓN DE TIERRAS</t>
  </si>
  <si>
    <t>SECRETARÍA GENERAL</t>
  </si>
  <si>
    <t>C 50.1</t>
  </si>
  <si>
    <t>SUPERVISOR DEL CONTRATO Y/O CONVENIO</t>
  </si>
  <si>
    <t>C 50.2</t>
  </si>
  <si>
    <t>C 50.3</t>
  </si>
  <si>
    <t>GRUPO CONTRATOS</t>
  </si>
  <si>
    <t>C 52.1</t>
  </si>
  <si>
    <t xml:space="preserve">PERSONA ENCARGADA DEL ALMACÉN </t>
  </si>
  <si>
    <t>C 53.1</t>
  </si>
  <si>
    <t>SUBDIRECCIÓN ADMINISTRATIVA Y FINANCIERA</t>
  </si>
  <si>
    <t>C 54.1</t>
  </si>
  <si>
    <t>C 54.2</t>
  </si>
  <si>
    <t>C 55.1</t>
  </si>
  <si>
    <t>EQUIPO DE GESTIÓN DOCUMENTAL DE LA SUBDIRECCIÓN ADMINISTRATIVA Y FINANCIERA</t>
  </si>
  <si>
    <t>C 55.2</t>
  </si>
  <si>
    <t>C 56.1</t>
  </si>
  <si>
    <t>C 57.1</t>
  </si>
  <si>
    <t>LÍDER DEL EQUIPO DE GESTIÓN DOCUMENTAL DE LA SUBDIRECCIÓN ADMINISTRATIVA Y FINANCIERA</t>
  </si>
  <si>
    <t>C 58.1</t>
  </si>
  <si>
    <t>C 58.2</t>
  </si>
  <si>
    <t>C 59.1</t>
  </si>
  <si>
    <t>C 59.2</t>
  </si>
  <si>
    <t>C 60.1</t>
  </si>
  <si>
    <t>PERSONA ENCARGADA DE LA GESTIÓN AMBIENTAL</t>
  </si>
  <si>
    <t>C 60.2</t>
  </si>
  <si>
    <t>C 71.1</t>
  </si>
  <si>
    <t>C 72.2</t>
  </si>
  <si>
    <t>C 73.1</t>
  </si>
  <si>
    <t>COMITÉ DE COORDINACIÓN DE CONTROL INTERNO - CICCI</t>
  </si>
  <si>
    <t>C 74.1</t>
  </si>
  <si>
    <t xml:space="preserve">OFICINA DE CONTROL INTERNO </t>
  </si>
  <si>
    <t>C 74.2</t>
  </si>
  <si>
    <t xml:space="preserve">SUBDIRECCIÓN ADMINISTRATIVA Y FINANCIERA
</t>
  </si>
  <si>
    <t>OFICINA DE CONTROL INTERNO</t>
  </si>
  <si>
    <t>RESPONSABLE DEL RIESGO</t>
  </si>
  <si>
    <t>CONTROL</t>
  </si>
  <si>
    <t>RESPPONSABLE DEL CONTROL</t>
  </si>
  <si>
    <t>EVALUACIÓN DEL CONTROL</t>
  </si>
  <si>
    <t>C 2.2</t>
  </si>
  <si>
    <t>C 3.1</t>
  </si>
  <si>
    <t>C 5.1</t>
  </si>
  <si>
    <t>C 6.1</t>
  </si>
  <si>
    <t>C 7.1</t>
  </si>
  <si>
    <t>C 51.1</t>
  </si>
  <si>
    <t>C 56.2</t>
  </si>
  <si>
    <t>C 61.1</t>
  </si>
  <si>
    <t>C 62.1</t>
  </si>
  <si>
    <t>C 63.1</t>
  </si>
  <si>
    <t>C 64.1</t>
  </si>
  <si>
    <t>C 66.1</t>
  </si>
  <si>
    <t>C 66.2</t>
  </si>
  <si>
    <t>C 67.1</t>
  </si>
  <si>
    <t>C 68.1</t>
  </si>
  <si>
    <t>C 69.1</t>
  </si>
  <si>
    <t>C 70.1</t>
  </si>
  <si>
    <t>C 72.1</t>
  </si>
  <si>
    <t>C 73.2</t>
  </si>
  <si>
    <t>C 73.3</t>
  </si>
  <si>
    <t>DIRECCIÓN GENERAL (EQUIPO DE COMUNICACIONES)</t>
  </si>
  <si>
    <t>DIRECCIÓN DE ACCESO A TIERRAS</t>
  </si>
  <si>
    <t>SUBDIRECCIÓN DE ACCESO A TIERRAS EN ZONAS FOCALIZADAS</t>
  </si>
  <si>
    <t>SUBDIRECCIÓN DE ACCESO A TIERRAS POR DEMANDA Y DESCONGESTIÓN</t>
  </si>
  <si>
    <t>SUBDIRECCIÓN DE ADMINISTRACIÓN DE TIERRAS DE LA NACIÓN</t>
  </si>
  <si>
    <t>DIRECCIÓN GENERAL - GEOGRAFÍA, TOPOGRAFÍA Y CATASTRO</t>
  </si>
  <si>
    <t>OFICINA JURÍDICA</t>
  </si>
  <si>
    <t>EQUIPO DE COMUNICACIONES</t>
  </si>
  <si>
    <t>DIRECCIÓN GENERAL - GEOGRAFÍA - TOPOGRAFÍA Y CATASTRO</t>
  </si>
  <si>
    <t>OFICINA JURÍDICA (CONTROL INTERNO DISCIPLINARIO)</t>
  </si>
  <si>
    <t>SUPERVISOR DEL CONTRATO</t>
  </si>
  <si>
    <t>SUBDIRECCIÓN ADMINISTRATIVA Y FINANCIERA (TESORERÍA)</t>
  </si>
  <si>
    <t>SUBDIRECCIÓN ADMINISTRATIVA Y FINANCIERA (CONTABILIDAD)</t>
  </si>
  <si>
    <t>PERSONA ENCARGADA DE CARTERA</t>
  </si>
  <si>
    <t>PERSONA ENCARGADA DE PRESUPUESTO</t>
  </si>
  <si>
    <t>ESTADO CONTROL</t>
  </si>
  <si>
    <t>RESPONSABLE DEL CONTROL</t>
  </si>
  <si>
    <t>Pendiente por realizar: La OCI no observó información para el desarrollo de las actividades de control, sin embargo, las actividades se encuentran en términos quedando pendiente por evaluar los meses de agosto a diciembre de 2023. En la matriz no se tiene definida una temporalidad para las acciones, estas se pueden ejecutar durante la vigencia 2023</t>
  </si>
  <si>
    <t>P 1.1</t>
  </si>
  <si>
    <t>P 2.1</t>
  </si>
  <si>
    <t>P 2.2</t>
  </si>
  <si>
    <t>P 3.1</t>
  </si>
  <si>
    <t>P 4.1</t>
  </si>
  <si>
    <t>P 5.1</t>
  </si>
  <si>
    <t>P 6.2</t>
  </si>
  <si>
    <t>P 6.3</t>
  </si>
  <si>
    <t>P 7.1</t>
  </si>
  <si>
    <t>P 50.1</t>
  </si>
  <si>
    <t>P 51.1</t>
  </si>
  <si>
    <t>P 52.1</t>
  </si>
  <si>
    <t>P 53.1</t>
  </si>
  <si>
    <t>P 54.1</t>
  </si>
  <si>
    <t>P 54.2</t>
  </si>
  <si>
    <t>P 54.3</t>
  </si>
  <si>
    <t>P 55.1</t>
  </si>
  <si>
    <t>P 55.2</t>
  </si>
  <si>
    <t>P 56.1</t>
  </si>
  <si>
    <t>P 56.2</t>
  </si>
  <si>
    <t>P 57.1</t>
  </si>
  <si>
    <t>P 58.1</t>
  </si>
  <si>
    <t>P 58.2</t>
  </si>
  <si>
    <t>P 59.1</t>
  </si>
  <si>
    <t>P 59.2</t>
  </si>
  <si>
    <t>P 60.1</t>
  </si>
  <si>
    <t>P 60.2</t>
  </si>
  <si>
    <t>P 61.1</t>
  </si>
  <si>
    <t>P 62.1</t>
  </si>
  <si>
    <t>P 63.1</t>
  </si>
  <si>
    <t>P 64.1</t>
  </si>
  <si>
    <t>P 65.3</t>
  </si>
  <si>
    <t>P 66.1</t>
  </si>
  <si>
    <t>P 66.2</t>
  </si>
  <si>
    <t>P 67.1</t>
  </si>
  <si>
    <t>P 69.1</t>
  </si>
  <si>
    <t>P 70.1</t>
  </si>
  <si>
    <t>P 71.1</t>
  </si>
  <si>
    <t>P 72.1</t>
  </si>
  <si>
    <t>P 74.1</t>
  </si>
  <si>
    <t>P 74.2</t>
  </si>
  <si>
    <t>P 74.3</t>
  </si>
  <si>
    <t>SUBDIRECCIÓN ADMINISTRATIVA Y FINANCIERA (ALMACÉN)</t>
  </si>
  <si>
    <t>EQUIPO DE CONTABILIDAD
(SUBDIRECCIÓN ADMINISTRATIVA Y FINANCIERA)</t>
  </si>
  <si>
    <t>CARTERA
(SUBDIRECCIÓN ADMINISTRATIVA Y FINANCIERA)</t>
  </si>
  <si>
    <t>EQUIPO DE PRESUPUESTO
(SUBDIRECCIÓN ADMINISTRATIVA Y FINANCIERA)</t>
  </si>
  <si>
    <t>DIRECCIÓN DE GESTIÓN DEL ORDENAMIENTO SOCIAL DE LA PROPIEDAD</t>
  </si>
  <si>
    <t>RESPONSABLE DE LA ACCIÓN</t>
  </si>
  <si>
    <t>ESTADO DE LA ACCION</t>
  </si>
  <si>
    <r>
      <t xml:space="preserve">
</t>
    </r>
    <r>
      <rPr>
        <b/>
        <sz val="11"/>
        <color theme="1"/>
        <rFont val="Calibri"/>
        <family val="2"/>
        <scheme val="minor"/>
      </rPr>
      <t>Pendiente por realizar:</t>
    </r>
    <r>
      <rPr>
        <sz val="11"/>
        <color theme="1"/>
        <rFont val="Calibri"/>
        <family val="2"/>
        <scheme val="minor"/>
      </rPr>
      <t xml:space="preserve"> La OCI no observó información para el desarrollo de las actividades de las acciones preventivas, sin embargo, las actividades se encuentran en términos quedando pendiente por evaluar los meses de agosto a diciembre de 2023. En la matriz no se tiene definida una temporalidad para las acciones, estas se pueden ejecutar durante la vigencia 2023
</t>
    </r>
  </si>
  <si>
    <t xml:space="preserve">Cumple parcialmente: De acuerdo a la evaluación realizada por la OCI, a las actividades de monitoreo en el desarrollo continuo de los controles se observaron evidencias de la gestión cumpliendo con la acción preventiva durante el periodo evaluado (1-01-2023 hasta 31-07-2023), quedando actividades programadas para los siguientes meses. </t>
  </si>
  <si>
    <t>Evidencia del Control
ACTA-74.pdf</t>
  </si>
  <si>
    <t xml:space="preserve">Evidenciad de Control
2022-2017011000087-000000000000644857-FONDO-DOCUMENTAL.pdf
2022-2019011000263-000000000000644874-ARQUITECTURA.pdf
2022-2019011000297-000000000000614598-Ordenamiento-Social-de-la-Propiedad.pdf
2022-2020011000110-000000000000643409-CAPACIDAD-DE-GESTION-ADMINISTRATIVA.pdf
2022-2021011000047-000000000000645410-comunidades-indigenas.pdf
ADECUACION-Y-MEJORAMIENTO-DE-LA-INFRAESTRUCTURA-FISICA-DE-LA-AGENCIA-NACIONAL.pdf
Implementacion-Del-Programa-De-Formalizacion-De-Tierras-Y-Fomento-Al-Desarrollo-Rural-Para-Comunidades-Negras
</t>
  </si>
  <si>
    <r>
      <rPr>
        <b/>
        <sz val="12"/>
        <color theme="1"/>
        <rFont val="Arial"/>
        <family val="2"/>
      </rPr>
      <t>13/09/2023.</t>
    </r>
    <r>
      <rPr>
        <sz val="12"/>
        <color theme="1"/>
        <rFont val="Arial"/>
        <family val="2"/>
      </rPr>
      <t xml:space="preserve"> Se evidencia documento en pdf Acta-74 para la acción de control.
La dependencia indica que la evidencia de la acción preventiva está programda para el mes de Octubre de 2023.</t>
    </r>
  </si>
  <si>
    <t>Control correctivo que aún no ha dado lugar para su uso</t>
  </si>
  <si>
    <t>No hay actividades de Control puesto que no existe 
No se encuentran evidencias para la acción preventiva</t>
  </si>
  <si>
    <r>
      <rPr>
        <b/>
        <sz val="12"/>
        <color theme="1"/>
        <rFont val="Arial"/>
        <family val="2"/>
      </rPr>
      <t>13/09/2023.</t>
    </r>
    <r>
      <rPr>
        <sz val="12"/>
        <color theme="1"/>
        <rFont val="Arial"/>
        <family val="2"/>
      </rPr>
      <t xml:space="preserve"> Se observa evidencia para el control evidenciando el documento Mapa-de-Riesgos-de-Gestion-ANT-–-version-2-–-2023 (1) .
Actividad Cumplida 
Para la Acción preventiva se observa que está programada para el mes de agosto, por lo anterior la actividad se encuentra en términos.</t>
    </r>
  </si>
  <si>
    <t>No hay evidencias ya que es un control correctivo que aun no se utilizado</t>
  </si>
  <si>
    <r>
      <rPr>
        <b/>
        <sz val="12"/>
        <color theme="1"/>
        <rFont val="Arial"/>
        <family val="2"/>
      </rPr>
      <t>13/09/2023</t>
    </r>
    <r>
      <rPr>
        <sz val="12"/>
        <color theme="1"/>
        <rFont val="Arial"/>
        <family val="2"/>
      </rPr>
      <t xml:space="preserve">. Se observa evidencias en los meses  de Enero, Febrero, Mayo,Junio y julio para la acción preventiva.
Enero Reporte de gestión Plan de Acciones Preventivas (firmado) (3).doc
Febrero Reporte de gestión Plan de Acciones Preventivas (firmado) (3).doc
MAYO RIESGOS.doc
JUNIO RIESGOS.doc
JULIO RIESGOS.doc
De acuerdo a lo anterior la actividad Cumple.
No se observan evidencias para el control, </t>
    </r>
  </si>
  <si>
    <t>No hay evidencias para el control ni para la acción preventiva.</t>
  </si>
  <si>
    <t>CONTROL NO DEFINIDO</t>
  </si>
  <si>
    <t>CONTROL CORRECTIVO</t>
  </si>
  <si>
    <r>
      <rPr>
        <b/>
        <sz val="12"/>
        <color theme="1"/>
        <rFont val="Arial"/>
        <family val="2"/>
      </rPr>
      <t>13/09/2023.</t>
    </r>
    <r>
      <rPr>
        <sz val="12"/>
        <color theme="1"/>
        <rFont val="Arial"/>
        <family val="2"/>
      </rPr>
      <t xml:space="preserve"> No se observan evidencias en los meses de enero a Julio para la acción preventiva. De las 12 programadas indican acumuladas 1..
Por lo anterior la actividad se deja como No cumplida
</t>
    </r>
  </si>
  <si>
    <r>
      <rPr>
        <b/>
        <sz val="12"/>
        <color theme="1"/>
        <rFont val="Arial"/>
        <family val="2"/>
      </rPr>
      <t>13/09/2023</t>
    </r>
    <r>
      <rPr>
        <sz val="12"/>
        <color theme="1"/>
        <rFont val="Arial"/>
        <family val="2"/>
      </rPr>
      <t xml:space="preserve">. Para las acciones preventivas: 
Se evidencia Formato Reporte Cualitativo con el reporte desde enero a Julio
Se evidencia para el Control
Informe de denuncias del tercer cuatrimestre del año 2022-septiembre a Diciembre publicado en enero 2023
Informe de denuncias del tercer cuatrimestre del año 2023-Enero-Abril publicado en mayo de 2023
De acuerdo a lo anterior el control y la acción preventiva se encuentran cumplidos </t>
    </r>
  </si>
  <si>
    <t>Acciones Preventivas
Abril
SEGUIMIENTO PETI 2023-04.xls
Julio PETI 2023-07.xlsx
Control
SEGUIMIENTO PETI 2023-04.xls
SEGUIMIENTO PETI 2023-06.xls</t>
  </si>
  <si>
    <t xml:space="preserve">Evidencias Control
SEGUIMIENTO PETI 2023-07.xls
Ejercicios de Arquitectura Empresarial -PM.pdf
</t>
  </si>
  <si>
    <r>
      <rPr>
        <b/>
        <sz val="12"/>
        <color theme="1"/>
        <rFont val="Arial"/>
        <family val="2"/>
      </rPr>
      <t>14/09/2023</t>
    </r>
    <r>
      <rPr>
        <sz val="12"/>
        <color theme="1"/>
        <rFont val="Arial"/>
        <family val="2"/>
      </rPr>
      <t xml:space="preserve"> Se observa evidencias en el control SEGUIMIENTO PETI 2023-07.xls, Ejercicios de Arquitectura Empresarial -PM.pdf
Actividad Cumplida
Para la acción preventiva la actividad está programada para el mes de noviembre.
Actividad en Términos</t>
    </r>
  </si>
  <si>
    <r>
      <rPr>
        <b/>
        <sz val="12"/>
        <color theme="1"/>
        <rFont val="Arial"/>
        <family val="2"/>
      </rPr>
      <t xml:space="preserve">14/09/2023. </t>
    </r>
    <r>
      <rPr>
        <sz val="12"/>
        <color theme="1"/>
        <rFont val="Arial"/>
        <family val="2"/>
      </rPr>
      <t xml:space="preserve">Se observa evidencias para el control:
SEGUIMIENTO PETI 2023-07.xls
Ejercicios de Arquitectura Empresarial -PM.pdf
Actividad Cumplida
No hay Acción preventiva definida por lo tanto no se solicitan evidencias
</t>
    </r>
  </si>
  <si>
    <t xml:space="preserve">Control correctivo que aún no ha dado lugar para su uso.
No existe  acción preventiva </t>
  </si>
  <si>
    <r>
      <rPr>
        <b/>
        <sz val="12"/>
        <color theme="1"/>
        <rFont val="Arial"/>
        <family val="2"/>
      </rPr>
      <t>1409/2023</t>
    </r>
    <r>
      <rPr>
        <sz val="12"/>
        <color theme="1"/>
        <rFont val="Arial"/>
        <family val="2"/>
      </rPr>
      <t>. Control correctivo que aún no ha dado lugar para su uso
No existe acción preventiva</t>
    </r>
  </si>
  <si>
    <r>
      <rPr>
        <b/>
        <sz val="12"/>
        <color theme="1"/>
        <rFont val="Arial"/>
        <family val="2"/>
      </rPr>
      <t>14/09/2023</t>
    </r>
    <r>
      <rPr>
        <sz val="12"/>
        <color theme="1"/>
        <rFont val="Arial"/>
        <family val="2"/>
      </rPr>
      <t xml:space="preserve"> La OCI  observa evidencias para el control: 
Compromisos Seguridad SSIT-EIST 2023.pdf
Plan de trabajo de Documentación DGOSP - 2023.pdf
Reporte_Resultados_Ingenieria Social.pdf"
Capacitaciones\Ciberseguridad y ciberdefensa resumen de evaluación.pdf
Capacitaciones\INFORME CAPACITACION EN CIBERSEGURIDAD 25-07-2023.pdf
INFORME CAPACITACION SIT POLITICA SEGURIDAD DE LA INFORMACION ANT 19-07-2023
Actividad Cumplida
La actividad para la acción preventiva está programada para el mes de noviembre, por lo anterior se enceuntra en Términos</t>
    </r>
  </si>
  <si>
    <r>
      <rPr>
        <b/>
        <sz val="12"/>
        <color theme="1"/>
        <rFont val="Arial"/>
        <family val="2"/>
      </rPr>
      <t>14/09/2023</t>
    </r>
    <r>
      <rPr>
        <sz val="12"/>
        <color theme="1"/>
        <rFont val="Arial"/>
        <family val="2"/>
      </rPr>
      <t>. Control correctivo que aún no ha dado lugar para su uso
La actividad de la acción preventiva está  programada para el mes de Octubre. Por lo anterior es una actividad en Términos</t>
    </r>
  </si>
  <si>
    <t>Control correctivo que aún no ha dado lugar para su uso
Acción preventiva en términos</t>
  </si>
  <si>
    <r>
      <rPr>
        <b/>
        <sz val="12"/>
        <color theme="1"/>
        <rFont val="Arial"/>
        <family val="2"/>
      </rPr>
      <t>14/09/2023.</t>
    </r>
    <r>
      <rPr>
        <sz val="12"/>
        <color theme="1"/>
        <rFont val="Arial"/>
        <family val="2"/>
      </rPr>
      <t xml:space="preserve"> Se observan evidencia para el control, actividad cumplida
Actividad preventiva programada para Septiembre, por lo anterir se encuentra en Términos</t>
    </r>
  </si>
  <si>
    <r>
      <rPr>
        <b/>
        <sz val="12"/>
        <color theme="1"/>
        <rFont val="Arial"/>
        <family val="2"/>
      </rPr>
      <t>14/09/2023</t>
    </r>
    <r>
      <rPr>
        <sz val="12"/>
        <color theme="1"/>
        <rFont val="Arial"/>
        <family val="2"/>
      </rPr>
      <t>. Control correctivo que aún no ha dado lugar para su uso
Acción preventiva no existe</t>
    </r>
  </si>
  <si>
    <r>
      <rPr>
        <b/>
        <sz val="12"/>
        <color theme="1"/>
        <rFont val="Arial"/>
        <family val="2"/>
      </rPr>
      <t>14/09/2023.</t>
    </r>
    <r>
      <rPr>
        <sz val="12"/>
        <color theme="1"/>
        <rFont val="Arial"/>
        <family val="2"/>
      </rPr>
      <t xml:space="preserve"> Se observaron evidencias para la acción preventiva de los seguimientos realizados a las PQRS y el control teniendo en cuenta que el riesgo está materializado</t>
    </r>
  </si>
  <si>
    <r>
      <rPr>
        <b/>
        <sz val="12"/>
        <color theme="1"/>
        <rFont val="Arial"/>
        <family val="2"/>
      </rPr>
      <t>14/09/2023.</t>
    </r>
    <r>
      <rPr>
        <sz val="12"/>
        <color theme="1"/>
        <rFont val="Arial"/>
        <family val="2"/>
      </rPr>
      <t xml:space="preserve"> Se observa evidencia para el mes marzo y junio en las acciones de control, actividad cumplida
Se observa evidencia para el mes de enero, febrero, marzo y junio en las acciones preventivas, actividad cumplida</t>
    </r>
  </si>
  <si>
    <r>
      <rPr>
        <b/>
        <sz val="12"/>
        <color theme="1"/>
        <rFont val="Arial"/>
        <family val="2"/>
      </rPr>
      <t>14/09/2023.</t>
    </r>
    <r>
      <rPr>
        <sz val="12"/>
        <color theme="1"/>
        <rFont val="Arial"/>
        <family val="2"/>
      </rPr>
      <t xml:space="preserve"> Se observan evidencias en el mes de abril, mayo y junio para las acciones preventivas, actividad cumplida</t>
    </r>
  </si>
  <si>
    <r>
      <rPr>
        <b/>
        <sz val="12"/>
        <color theme="1"/>
        <rFont val="Arial"/>
        <family val="2"/>
      </rPr>
      <t>14/09/2023</t>
    </r>
    <r>
      <rPr>
        <sz val="12"/>
        <color theme="1"/>
        <rFont val="Arial"/>
        <family val="2"/>
      </rPr>
      <t xml:space="preserve">. Se observa evidencias en  los meses Enero, Febrero, marzo, abril Junio para la acción preventiva, actividad cumplida.
Se observaron evidencias para el control , actividad cumplida
</t>
    </r>
  </si>
  <si>
    <r>
      <rPr>
        <b/>
        <sz val="12"/>
        <color theme="1"/>
        <rFont val="Arial"/>
        <family val="2"/>
      </rPr>
      <t>14/09/2023.</t>
    </r>
    <r>
      <rPr>
        <sz val="12"/>
        <color theme="1"/>
        <rFont val="Arial"/>
        <family val="2"/>
      </rPr>
      <t xml:space="preserve"> Se observa evidencias para los meses de marzo, abril, mayo, junio, julio para acciones preventivas, actividad cumplida
 Se observan evidencias para las acciones de control en el mes de Abril, Junio, Mayo, actividad cumplida</t>
    </r>
  </si>
  <si>
    <t>Control 
Reu Abril
Reu Junio
Reu Mayo
Informe de gestión trimestral reuniones seguridad II trim.docx
Informe de seguridad trimestral I trim .pdf
Acciones Preventivas
Marzo
19.1 Informe de seguridad trimestral y listados de asistencia de reuniones.pdf
Abril
Reporte de Reunión virtual TEAMS 21042023.pdf"
Reporte Reunión Virtual TEAMS 26042023.pdf"
Informe de gestión trimestral reuniones seguridad.docx
Mayo
3. Ayuda memoria reunión ANT MDN COGFM PNTP 16052023.pdf
4. Reunión ANT AICMA seguimiento compromisos 020523.pdf
5. Reuniones virtuales con operadores de desminado BDIAN BRDEH THE HALO TRUST CCCM HUMANICEMOS DRC HI.pdf
Informe de gestión trimestral reuniones seguridad.docx
Junio
6. Ayuda memoria reunión ANT MDN PNTP 15062023.pdf
7. Reunión ANT AICMA Capacitación SIG 29062023.pdf
8. Listado asistencia FORMS Capacitación ANT AICMA.xlsx
Informe de gestión trimestral reuniones seguridad.docx
Julio
Reunion virtual ANT BAMRU 6 (1).docx"</t>
  </si>
  <si>
    <r>
      <rPr>
        <b/>
        <sz val="12"/>
        <color theme="1"/>
        <rFont val="Arial"/>
        <family val="2"/>
      </rPr>
      <t>14/09/2023.</t>
    </r>
    <r>
      <rPr>
        <sz val="12"/>
        <color theme="1"/>
        <rFont val="Arial"/>
        <family val="2"/>
      </rPr>
      <t xml:space="preserve"> Control correctivo que aún no ha dado lugar para su uso
No hay acción preventiva</t>
    </r>
  </si>
  <si>
    <r>
      <rPr>
        <b/>
        <sz val="12"/>
        <color theme="1"/>
        <rFont val="Arial"/>
        <family val="2"/>
      </rPr>
      <t xml:space="preserve">14/09/2023. </t>
    </r>
    <r>
      <rPr>
        <sz val="12"/>
        <color theme="1"/>
        <rFont val="Arial"/>
        <family val="2"/>
      </rPr>
      <t>Se observa evidencia para el control POSPR FUNDACIÓN VF
No hay acción preventiva, no tiene descripción</t>
    </r>
  </si>
  <si>
    <t xml:space="preserve">
Control
C.20.1\Actas reuniones Comités Operativos febrero.pdf
C.20.1\Anexo 1. Informe de supervisión mes de enero 2023 (2).pdf
C.20.1\Anexo 1. Informe de supervisión mes de febrero 2023.pdf
C.20.1\C.INFORME GESTION SEGUIMIENTO SOCIOS.pdf
C.20.1\Comité Técnico Operativo PNUD enero 2023_NAR_GQ.pdf
C.20.1\Mesas financiera enero a marzo.pdf
Acción Preventiva
Marzo
20.1.1.Anexo 1. Informe de supervisión mes de enero 2023 (1).pdf"
20.1.2. Anexo 2. Informe Bimestral Enero - Febrero 2023 (2).pdf"
Abril
20.1\Abril\INFORME GESTION SEGUIMIENTO SOCIOS.pdf"
Julio
5.59 Informe de Supervisión marzo 2023 PNUD"
5.60 Informe de Supervisión abril 2023 PNUD"
5.61 Informe de Supervisión mayo 2023 PNUD"</t>
  </si>
  <si>
    <r>
      <rPr>
        <b/>
        <sz val="12"/>
        <color theme="1"/>
        <rFont val="Arial"/>
        <family val="2"/>
      </rPr>
      <t>14/09/2023</t>
    </r>
    <r>
      <rPr>
        <sz val="12"/>
        <color theme="1"/>
        <rFont val="Arial"/>
        <family val="2"/>
      </rPr>
      <t>. Se observan evidencias para los meses de marzo, abril, julio de la accion preventiva, actividad Cumplida
Se Observan evidencias para el control. Actividad Cumplida</t>
    </r>
  </si>
  <si>
    <r>
      <rPr>
        <b/>
        <sz val="12"/>
        <color theme="1"/>
        <rFont val="Arial"/>
        <family val="2"/>
      </rPr>
      <t>14/09/2023.</t>
    </r>
    <r>
      <rPr>
        <sz val="12"/>
        <color theme="1"/>
        <rFont val="Arial"/>
        <family val="2"/>
      </rPr>
      <t xml:space="preserve"> Se observa evidencias para los meses de enero, febrero,marzo. Abril y junio para las acciones preventivas, actividad cumplida</t>
    </r>
  </si>
  <si>
    <r>
      <rPr>
        <b/>
        <sz val="12"/>
        <color theme="1"/>
        <rFont val="Arial"/>
        <family val="2"/>
      </rPr>
      <t>19/09/2023</t>
    </r>
    <r>
      <rPr>
        <sz val="12"/>
        <color theme="1"/>
        <rFont val="Arial"/>
        <family val="2"/>
      </rPr>
      <t>. Se evidencia información de control para los meses de Abril, Mayo, Junio y Julio por medio de archivos .xlsx con 1296 registros y evidencias de acciones preventivas para los meses de marzo a Julio de 2023</t>
    </r>
  </si>
  <si>
    <r>
      <rPr>
        <b/>
        <sz val="12"/>
        <color theme="1"/>
        <rFont val="Arial"/>
        <family val="2"/>
      </rPr>
      <t>19/09/2023</t>
    </r>
    <r>
      <rPr>
        <sz val="12"/>
        <color theme="1"/>
        <rFont val="Arial"/>
        <family val="2"/>
      </rPr>
      <t>. Control correctivo que aún no ha dado lugar para su uso
No existe Acción Preventiva</t>
    </r>
  </si>
  <si>
    <r>
      <rPr>
        <b/>
        <sz val="12"/>
        <color theme="1"/>
        <rFont val="Arial"/>
        <family val="2"/>
      </rPr>
      <t>19/09/2023</t>
    </r>
    <r>
      <rPr>
        <sz val="12"/>
        <color theme="1"/>
        <rFont val="Arial"/>
        <family val="2"/>
      </rPr>
      <t>. Se evidencian archivos.xlsx con los listados de los actos administrativos (2,545 registros) donde consta la revisión indicando el número de expediente y el número del acto administrativo que está en los sistemas de información de la ANT en los meses de abril, mayo, junio, julio  para el control y evidencias para la acción preventiva desde el mes de marzo a julio</t>
    </r>
  </si>
  <si>
    <r>
      <rPr>
        <b/>
        <sz val="12"/>
        <color theme="1"/>
        <rFont val="Arial"/>
        <family val="2"/>
      </rPr>
      <t>19/09/2023</t>
    </r>
    <r>
      <rPr>
        <sz val="12"/>
        <color theme="1"/>
        <rFont val="Arial"/>
        <family val="2"/>
      </rPr>
      <t>. Control correctivo que aún no ha dado lugar para su uso
No existe acción preventiva</t>
    </r>
  </si>
  <si>
    <t>Acciones preventivas 
6-C 23. 1 SPAGJ- RESUELVE RECURSO Abril
1-C 23.1 SPAGJ  AA RESUELVE RECURSO Mayo
14-C 23.1 AA que Resuelven recursos junio 2023 Junio
5-C 23.1 SPAGJ-AA RESUELVE RECURSO Julio
Se registran evidencias para la acción de control en los meses de abril a julio</t>
  </si>
  <si>
    <r>
      <rPr>
        <b/>
        <sz val="12"/>
        <color theme="1"/>
        <rFont val="Arial"/>
        <family val="2"/>
      </rPr>
      <t xml:space="preserve">19/09/2023 </t>
    </r>
    <r>
      <rPr>
        <sz val="12"/>
        <color theme="1"/>
        <rFont val="Arial"/>
        <family val="2"/>
      </rPr>
      <t>se evidencia información de control para la accion preventiva en  los meses de Abril, Mayo, Junio y Julio por medio de archivos .xlsx con 26 registros describiendo el tipo de acto administrativo:
"RESOLUCION QUE RESUELVE EL PROCEDIMIENTO AGRARIO"
"RESOLUCION QUE RESUELVE RECURSO DE REPOSICION - CONTRA LA FINAL", actividad cumplida
Se registran evidencias para la acción de control en los meses de abril a julio, actividad cumplida</t>
    </r>
  </si>
  <si>
    <t>Control 
1-C 23.2 ABRIL SSJ
6- C 23.1 2 SSJ-AA Recursos Mayo
En el mes de Junio no hubo AA que resuelven recursos.
En el mes de Julio no hubo AA que resuelven recursos. 
No hay acción preventiva</t>
  </si>
  <si>
    <r>
      <rPr>
        <b/>
        <sz val="12"/>
        <color theme="1"/>
        <rFont val="Arial"/>
        <family val="2"/>
      </rPr>
      <t>19/09/2023.</t>
    </r>
    <r>
      <rPr>
        <sz val="12"/>
        <color theme="1"/>
        <rFont val="Arial"/>
        <family val="2"/>
      </rPr>
      <t xml:space="preserve"> Se evidencia arhivos en excel con la relación de Actos 
administrativos expedidos que resuelven recursos solicitados a las decisiones finales de procesos agrarios en zonas focalizadas y formalización de la propiedad privada rural donde consta el número de expediente y el número del acto administrativo que está en los sistemas de información de la ANT para el control, actividad cumplida
No existe acción preventiva</t>
    </r>
  </si>
  <si>
    <t>Evidencias Control
Listado de excel para los meses de abril, mayo, junio y julio
P 24.1. LISTA DE CREACION EN ORFEO
C 24.3 Reporte expedientes creados en ORFEO junio 2023
C 24.1 Reporte expedientes creados en ORFEO julio 2023 SPAGJ
Se tiene evidencia desde el mes de abril a julio para la acción preventiva</t>
  </si>
  <si>
    <t>Evidencias control
Listado de excel para los meses de abril, mayo, junio y julio
Abril C 24.2 listado de creación de expedientes en Orfeo
Mayo C  24.2
Junio C 24.2 SSJ JUNIO
Julio C 24.2 SSJ JULIO
Total 8957
se observa evidencias en los meses de Abril, mayo, junio y julio para la acción preventiva</t>
  </si>
  <si>
    <r>
      <rPr>
        <b/>
        <sz val="12"/>
        <color theme="1"/>
        <rFont val="Arial"/>
        <family val="2"/>
      </rPr>
      <t>20/09/2023</t>
    </r>
    <r>
      <rPr>
        <sz val="12"/>
        <color theme="1"/>
        <rFont val="Arial"/>
        <family val="2"/>
      </rPr>
      <t>. Se evidencia que el Gestor documental de la Subdirección de Procesos Agrarios y Gestión Jurídica presenta listados en Excel de creación de expedientes en Orfeo, para identificar que el expediente no se encuentre creado.
Adicionalmente se recomienda la necesidad de analizar una adecuada formulación, es decir, que contengan  atributos mínimos, para lo cual puede hacer el  uso de las características SMART con respecto al nombre del riesgo ya que se encuentra en forma general. Y no esta acorde a lo dispuesto en  la Guía para la Administración del Riesgo y el diseño de controles en entidades públicas en su Versión 6, para el control, actividad cumplida
Se tiene evidencia desde el mes de abril a julio para la acción preventiva, actividad cumplida</t>
    </r>
  </si>
  <si>
    <r>
      <rPr>
        <b/>
        <sz val="12"/>
        <color theme="1"/>
        <rFont val="Arial"/>
        <family val="2"/>
      </rPr>
      <t>20/09/2023.</t>
    </r>
    <r>
      <rPr>
        <sz val="12"/>
        <color theme="1"/>
        <rFont val="Arial"/>
        <family val="2"/>
      </rPr>
      <t xml:space="preserve"> Se evidencia que el Gestor documental de la Subdirección de Procesos Agrarios y Gestión Jurídica presenta listados en Excel de creación de expedientes en Orfeo, para identificar que el expediente no se encuentre creado para el control, actividad cumplida
se observa evidencias en los meses de Abril, mayo, junio y julio para la acción preventiva, actividad cumplida</t>
    </r>
  </si>
  <si>
    <r>
      <rPr>
        <b/>
        <sz val="12"/>
        <color theme="1"/>
        <rFont val="Arial"/>
        <family val="2"/>
      </rPr>
      <t>20/09/2023.</t>
    </r>
    <r>
      <rPr>
        <sz val="12"/>
        <color theme="1"/>
        <rFont val="Arial"/>
        <family val="2"/>
      </rPr>
      <t xml:space="preserve"> Se observa evidencias para los meses de enero, febrero. Abril, mayo  y junio en la acción preventiva, actividad cumplida.
Se observan evidencias   para los meses de enero, febrero. Abril, mayo, junio y Julio en el control. Actividad cumplida</t>
    </r>
  </si>
  <si>
    <r>
      <rPr>
        <b/>
        <sz val="12"/>
        <color theme="1"/>
        <rFont val="Arial"/>
        <family val="2"/>
      </rPr>
      <t>20/09/2023.</t>
    </r>
    <r>
      <rPr>
        <sz val="12"/>
        <color theme="1"/>
        <rFont val="Arial"/>
        <family val="2"/>
      </rPr>
      <t>Se observa evidencias para los meses de enero, junio y julio en la acción preventiva, actividad cumplida
Se observa  evidencias para los meses de mayo, junio y julio para el control, actividad cumplida</t>
    </r>
  </si>
  <si>
    <r>
      <t xml:space="preserve">
</t>
    </r>
    <r>
      <rPr>
        <b/>
        <sz val="12"/>
        <color theme="1"/>
        <rFont val="Arial"/>
        <family val="2"/>
      </rPr>
      <t>20/09/2023</t>
    </r>
    <r>
      <rPr>
        <sz val="12"/>
        <color theme="1"/>
        <rFont val="Arial"/>
        <family val="2"/>
      </rPr>
      <t>. Se observa evidencias para la acción preventiva en los meses de mayo, junio y julio, actividad cumplida
No existe un control</t>
    </r>
  </si>
  <si>
    <r>
      <rPr>
        <b/>
        <sz val="12"/>
        <color theme="1"/>
        <rFont val="Arial"/>
        <family val="2"/>
      </rPr>
      <t>20/09/2023</t>
    </r>
    <r>
      <rPr>
        <sz val="12"/>
        <color theme="1"/>
        <rFont val="Arial"/>
        <family val="2"/>
      </rPr>
      <t xml:space="preserve">. Se observa la actualización del procediimiento y evidencias para el control, actividad cumplida
Se observa evidencias en el mes de Abril, ACCTI-P-021 COMPRA DIRECTA DE PREDIOS Y MEJORAS COMUNIDADES ÉTNICAS V4 para la Acción preventiva, actividad cumplida
</t>
    </r>
  </si>
  <si>
    <r>
      <t xml:space="preserve">
</t>
    </r>
    <r>
      <rPr>
        <b/>
        <sz val="12"/>
        <color theme="1"/>
        <rFont val="Arial"/>
        <family val="2"/>
      </rPr>
      <t>20/09/2023</t>
    </r>
    <r>
      <rPr>
        <sz val="12"/>
        <color theme="1"/>
        <rFont val="Arial"/>
        <family val="2"/>
      </rPr>
      <t>. Se observan evidencias para el control
No existe acción preventiva</t>
    </r>
  </si>
  <si>
    <r>
      <rPr>
        <b/>
        <sz val="12"/>
        <color theme="1"/>
        <rFont val="Arial"/>
        <family val="2"/>
      </rPr>
      <t>20/09/2023</t>
    </r>
    <r>
      <rPr>
        <sz val="12"/>
        <color theme="1"/>
        <rFont val="Arial"/>
        <family val="2"/>
      </rPr>
      <t xml:space="preserve">. Se observan evidencias para el control desde el mes de enero a Julio
No existe acción preventiva
</t>
    </r>
  </si>
  <si>
    <t>Control
Evidencias para el control en los meses de mayo, junio y julio
Acción Preventiva
INFORME TRIMESTRAL AVANCE DE LA MIGRACIÓN 
DE LOS PROCEDIMIENTOS AL SIT.pdf</t>
  </si>
  <si>
    <r>
      <rPr>
        <b/>
        <sz val="12"/>
        <color theme="1"/>
        <rFont val="Arial"/>
        <family val="2"/>
      </rPr>
      <t>20/09/2023</t>
    </r>
    <r>
      <rPr>
        <sz val="12"/>
        <color theme="1"/>
        <rFont val="Arial"/>
        <family val="2"/>
      </rPr>
      <t xml:space="preserve"> La dependencia indica en el mes de Junio, "Se anexa el informe trimestral respectivo", se observa documento INFORME TRIMESTRAL AVANCE DE LA MIGRACIÓN 
DE LOS PROCEDIMIENTOS AL SIT.pdf, para la acción preventiva, actividad cumplida
Se observan evidencias para el control en los meses de mayo, junio y julio, actividd cumplida</t>
    </r>
  </si>
  <si>
    <r>
      <rPr>
        <b/>
        <sz val="12"/>
        <color theme="1"/>
        <rFont val="Arial"/>
        <family val="2"/>
      </rPr>
      <t xml:space="preserve">20/09/2023. </t>
    </r>
    <r>
      <rPr>
        <sz val="12"/>
        <color theme="1"/>
        <rFont val="Arial"/>
        <family val="2"/>
      </rPr>
      <t>Se observan evidencias para la accion preventiva y el control para los meses de FEBRERO, MARZO, ABRIL, MAYO, JUNIO, JULIO, actividades cumplidas</t>
    </r>
  </si>
  <si>
    <r>
      <t xml:space="preserve">
</t>
    </r>
    <r>
      <rPr>
        <b/>
        <sz val="12"/>
        <color theme="1"/>
        <rFont val="Arial"/>
        <family val="2"/>
      </rPr>
      <t>20/09/2023.</t>
    </r>
    <r>
      <rPr>
        <sz val="12"/>
        <color theme="1"/>
        <rFont val="Arial"/>
        <family val="2"/>
      </rPr>
      <t xml:space="preserve"> Se observan evidencias para los meses de enero, marzo, abril, mayo, junio y julio con respectoa a las acción preventiva, actividad cumplida.
No existe un control </t>
    </r>
  </si>
  <si>
    <r>
      <rPr>
        <b/>
        <sz val="12"/>
        <color theme="1"/>
        <rFont val="Arial"/>
        <family val="2"/>
      </rPr>
      <t>14/09/2023</t>
    </r>
    <r>
      <rPr>
        <sz val="12"/>
        <color theme="1"/>
        <rFont val="Arial"/>
        <family val="2"/>
      </rPr>
      <t>. Para la acción preventiva la dependencia indica: "Como avance de producto, se cuenta el cuadro de control con el detalle de cada una de las iniciativas planteadas en el PETI y el avance respectivo para cada iniciativa (SEGUIMIENTO PETI 2023-07.xslx)."
La OCI evidencia Seguimiento 
Abril
SEGUIMIENTO PETI 2023-04.xls
Julio PETI 2023-07.xlsx
Actividad Cumplida de acuerdo a su programación
Para la actividad de Control se observa evidencia para el mes de abril, junio
SEGUIMIENTO PETI 2023-04.xls
SEGUIMIENTO PETI 2023-06.xls
Actividad Cumplida</t>
    </r>
  </si>
  <si>
    <t>No Existe acción preventiva
No hay evidencias cargadas para el control</t>
  </si>
  <si>
    <t>ADELANTADA</t>
  </si>
  <si>
    <r>
      <rPr>
        <b/>
        <sz val="12"/>
        <color theme="1"/>
        <rFont val="Arial"/>
        <family val="2"/>
      </rPr>
      <t xml:space="preserve">20/09/2023. </t>
    </r>
    <r>
      <rPr>
        <sz val="12"/>
        <color theme="1"/>
        <rFont val="Arial"/>
        <family val="2"/>
      </rPr>
      <t>No Existe acción preventiva
No hay evidencias cargadas para el control</t>
    </r>
  </si>
  <si>
    <r>
      <rPr>
        <b/>
        <sz val="12"/>
        <color theme="1"/>
        <rFont val="Arial"/>
        <family val="2"/>
      </rPr>
      <t>20/09/2023.</t>
    </r>
    <r>
      <rPr>
        <sz val="12"/>
        <color theme="1"/>
        <rFont val="Arial"/>
        <family val="2"/>
      </rPr>
      <t xml:space="preserve"> No existe acción preventiva
Control correctivo que aún no ha dado lugar para su uso</t>
    </r>
  </si>
  <si>
    <t>Control correctivo que aún no ha dado lugar para su uso
No existe acción preventiva</t>
  </si>
  <si>
    <r>
      <rPr>
        <b/>
        <sz val="12"/>
        <color theme="1"/>
        <rFont val="Arial"/>
        <family val="2"/>
      </rPr>
      <t>20/09/2023</t>
    </r>
    <r>
      <rPr>
        <sz val="12"/>
        <color theme="1"/>
        <rFont val="Arial"/>
        <family val="2"/>
      </rPr>
      <t>. Control correctivo que aún no ha dado lugar para su uso
No existe acción preventiva</t>
    </r>
  </si>
  <si>
    <t>No existe acción preventiva
Control correctivo que aún no ha dado lugar para su uso</t>
  </si>
  <si>
    <r>
      <rPr>
        <b/>
        <sz val="12"/>
        <color theme="1"/>
        <rFont val="Arial"/>
        <family val="2"/>
      </rPr>
      <t>20/09/2023</t>
    </r>
    <r>
      <rPr>
        <sz val="12"/>
        <color theme="1"/>
        <rFont val="Arial"/>
        <family val="2"/>
      </rPr>
      <t>. No existe acción preventiva
Control correctivo que aún no ha dado lugar para su uso</t>
    </r>
  </si>
  <si>
    <r>
      <rPr>
        <b/>
        <sz val="12"/>
        <color theme="1"/>
        <rFont val="Arial"/>
        <family val="2"/>
      </rPr>
      <t xml:space="preserve">20/09/2023. </t>
    </r>
    <r>
      <rPr>
        <sz val="12"/>
        <color theme="1"/>
        <rFont val="Arial"/>
        <family val="2"/>
      </rPr>
      <t>Control correctivo que aún no ha dado lugar para su uso
No existe acción preventiva</t>
    </r>
  </si>
  <si>
    <t>No hay evidencias para la acción preventiva que estaba programada para junio</t>
  </si>
  <si>
    <r>
      <rPr>
        <b/>
        <sz val="12"/>
        <color theme="1"/>
        <rFont val="Arial"/>
        <family val="2"/>
      </rPr>
      <t>20/09/2023.</t>
    </r>
    <r>
      <rPr>
        <sz val="12"/>
        <color theme="1"/>
        <rFont val="Arial"/>
        <family val="2"/>
      </rPr>
      <t xml:space="preserve">
No se  observa evidencias para la acción preventiva que estaba programada en Junio
No hay evidencias para los controles</t>
    </r>
  </si>
  <si>
    <r>
      <rPr>
        <b/>
        <sz val="12"/>
        <color theme="1"/>
        <rFont val="Arial"/>
        <family val="2"/>
      </rPr>
      <t xml:space="preserve">13/09/2023. </t>
    </r>
    <r>
      <rPr>
        <sz val="12"/>
        <color theme="1"/>
        <rFont val="Arial"/>
        <family val="2"/>
      </rPr>
      <t>Control correctivo que aún no ha dado lugar para su uso
No existe acción preventiva</t>
    </r>
  </si>
  <si>
    <r>
      <t xml:space="preserve">13/09/2023. </t>
    </r>
    <r>
      <rPr>
        <sz val="12"/>
        <color theme="1"/>
        <rFont val="Arial"/>
        <family val="2"/>
      </rPr>
      <t>Control correctivo que aún no ha dado lugar para su uso
No existe acción preventiva</t>
    </r>
  </si>
  <si>
    <r>
      <rPr>
        <b/>
        <sz val="12"/>
        <color theme="1"/>
        <rFont val="Arial"/>
        <family val="2"/>
      </rPr>
      <t>14/09/2023</t>
    </r>
    <r>
      <rPr>
        <sz val="12"/>
        <color theme="1"/>
        <rFont val="Arial"/>
        <family val="2"/>
      </rPr>
      <t>. Control correctivo que aún no ha dado lugar para su uso
No existe acción preventiva</t>
    </r>
  </si>
  <si>
    <r>
      <rPr>
        <b/>
        <sz val="12"/>
        <color theme="1"/>
        <rFont val="Arial"/>
        <family val="2"/>
      </rPr>
      <t xml:space="preserve">14/09/2023, </t>
    </r>
    <r>
      <rPr>
        <sz val="12"/>
        <color theme="1"/>
        <rFont val="Arial"/>
        <family val="2"/>
      </rPr>
      <t>Se evidencia memorando 20236000178603.pdf como evidencia para el control
No existe acción preventiva</t>
    </r>
  </si>
  <si>
    <r>
      <t xml:space="preserve">14/09/2023. </t>
    </r>
    <r>
      <rPr>
        <sz val="12"/>
        <color theme="1"/>
        <rFont val="Arial"/>
        <family val="2"/>
      </rPr>
      <t>Control correctivo que aún no ha dado lugar para su uso
No existe acción preventiva</t>
    </r>
  </si>
  <si>
    <t>19/09/2023. Control correctivo que aún no ha dado lugar para su uso
No existe Acción Preventiva</t>
  </si>
  <si>
    <r>
      <t xml:space="preserve">20/09/2023. </t>
    </r>
    <r>
      <rPr>
        <sz val="12"/>
        <color theme="1"/>
        <rFont val="Arial"/>
        <family val="2"/>
      </rPr>
      <t>Control correctivo que aún no ha dado lugar para su uso
No existe acción preventiva</t>
    </r>
  </si>
  <si>
    <t>Control correctivo que aún no ha dado lugar para su uso
No hay evidencias para la acción preventiva</t>
  </si>
  <si>
    <t>Acciones Control 
20230411_FISO_V4.pptx
20230425 Presentacion comite.pptx
20230510 Acta 006 Consolidado - PBI_36534 - PBI_36553_etapa_3.1 - Bug_36523.pdf
20230515 Acta EDP002 Consolidado - PBI 36307.pdf
20230516 Presentacion comite .pptx
20230623_Presentacion_Bandeja_Trabajo_UGT.pptx</t>
  </si>
  <si>
    <t xml:space="preserve"> Acciones de control :TFS Status 202307 C.39.2.xlsx. TFS Status 202209 P.39.2.xlsx</t>
  </si>
  <si>
    <t>Acciones de control 
REPORTE ACTIVOS FIJOS CORTE JULIO 2023.xlsx. Para este tercer informe del año 2022, se reportó la materialización del riesgo del riesgo 52 por parte de la Subdirección Administrativa y Financiera por parte del área de Almacén, basándose en un hallazgo de la Oficina de Control Interno en una auditoria al procedimiento de entrega y recibo de bienes a servidores de la ANT, soportes : ADMBS-F-032 FORMA SALIDA INDIVIDUAL DE ELEMENTOS V5 (1).xlsx
ADMBS-F-084 REINTEGRO INDIVIDUAL DE BIENES Y-O ELEMENTOS.xlsx
ADMBS-I-004 REGLAMENTO OPERATIVO PARA EL MANEJO .pdf
REPORTE ACTIVOS FIJOS CORTE JULIO 2023.xlsx</t>
  </si>
  <si>
    <t xml:space="preserve">No se observan evidencias para el control </t>
  </si>
  <si>
    <t>Acciones de control que se describen a continuación:
CERTIFICADOS DISPOSICION FINAL RESPEL.pdf
CERTIFICADOS DISPOSICION RESIDUOS APROVECHABLES PAQUETE 1.pdf
CERTIFICADOS DISPOSICION RESIDUOS APROVECHABLES PAQUETE 2.pdf
image001.png
image002.gif
image002.jpgBITACORA DE RESIDUOS RESPEL.xlsx
CERTIFICADO RESPEL - JULIO.xlsx
BITACORA DE RESIDUOS RESPEL.xlsx
CERTIFICADOS DISPOSICION FINAL RESPEL.pdf
CERTIFICADOS DISPOSICION RESIDUOS APROVECHABLES PAQUETE 1.pdf
CERTIFICADOS DISPOSICION RESIDUOS APROVECHABLES PAQUETE 2.pdf
image001.png
image002.gif
image002.jpg</t>
  </si>
  <si>
    <t>Banner Ambiental.jpg
Capacitación Ambiental abril 2023.xlsx
CAPACITACIÓN AMBIENTAL I  2023.pdf  Plan-003-PLAN-INSTITUCIONAL-DE-GESTION-AMBI (1)ADMBS-F-055 FORMA MATRIZ DE REQUISITOS LEGALES AMBIENTALES ANT (2).xlsx
ADMBS-Plan-003-PLAN-INSTITUCIONAL-DE-GESTION-AMBI (1).pdf
ADMBS-Plan-003-PLAN-INSTITUCIONAL-DE-GESTION-AMBI.pdf
CAPACITACIÓN AMBIENTAL I  2023.pdf
Correo_ invitacion - Outlook.pdf
Gestiขn Ambiental(1-38).xlsx</t>
  </si>
  <si>
    <t>Evidencias de las acciones preventivas que se describen a continuación:
Auditoría pagos Segundo Trim..docx
Reporte (Abril-Junio).xlsx
Auditoría pagos Primer Trim..docx
reporte_general (Enero - Marzo).xlsxGEFIN-F-005 Lista de chequo documentos soporte requeridos.XLS
GEFIN-F-007 FORMA SOLICITUD MENSUAL DE PAC V2.xlsx
GEFIN-F-008-Forma SOLICITUD MENSUAL DE PAC CONVENIOS V1.xlsx
GEFIN-F-013-Forma LISTA DE CHEQUEO DOCUM. SOPORTE REQUER. PARA EL TRÁM. DE PAGO DE SUBSIDIOS.XLS
GEFIN-F-015 LISTA DE CHEQUEO DOCUMENTOS SOPORTE REQUERIDOS PARA LA OBLIGACION Y EL TRÁMITE DE PAGO DE PREDIO.XLS</t>
  </si>
  <si>
    <t>Evidencias de las acciones preventivas que se describen a continuación:
Asistencia Capacitaciones Central de Cuentas.xlsx
Correo_ Capacitaciones Ant - Outlook Radicación Cuentas y pagos.pdfREPORTE DEVOLUCIÓN DE CUENTAS.xlsx</t>
  </si>
  <si>
    <t>No se encontro el soporte de la activiadad de control</t>
  </si>
  <si>
    <t>Evidencias de las acciones preventivas  y de control
Presentación declaraciones Tributarias primer bimestre.xlsx
64.1 Reporte declaraciones Tributarias I bimestre 2023.xlsx Cuadro seguimiento ICA 2023.xlsx
Presentación declaraciones Tributarias primer bimestre.xlsx</t>
  </si>
  <si>
    <t>Evidencias de las acciones preventivas 
20236200062763 Memorando de cierre contable vigencia 2023.pdf
20236200062833 Memorando interno cierre contable.pdf 20236200062763 Memorando de cierre contable vigencia 2023.pdf
20236200062833 Memorando interno cierre contable.pdf
Certificación EF 1tri.pdf
Certificación EF 2tri.pdf
Estados-Financieros-ANT-1.pdf
Estados-Financieros-ANT-2.pdf
GEFIN-P-006 PREPARACIÓN Y PRESENTACIÓN DE ESTADOS FINANCIEROS.pdf</t>
  </si>
  <si>
    <t>11.04.2023 20236200102523.pdf
11.04.2023 20236200102533.pdf
11.04.2023 20236200102543.pdf
11.04.2023 20236200102553.pdf
11.04.2023 20236200102563.pdf
11.04.2023 20236200102593.pdf
11.04.2023 20236200102603.pdf
11.04.2023 20236200102623.pdf
11.04.2023 20236200102643.pdf
11.04.2023 20236200102653.pdf
26.04.2023 20236200122453.pdf
26.04.2023 20236200122463.pdf
26.04.2023 20236200122613.pdf
26.04.2023 20236200122633.PDF
26.04.2023 20236200122733.pdf
26.04.2023 20236200122753.pdf
26.04.2023 20236200122773_397.pdf
26.04.2023 20236200122783.PDF
26.04.2023 20236200122793.PDF
26.04.2023 20236200122963.pdf
20236200180433  - SATN.pdf
20236200180463 - DGOSP.pdf
20236200180483 - SAZF.pdf
20236200180493 - SAE.pdf
20236200180513 - DJT.pdf
20236200180523 - SSJ.pdf
20236200180533  - SATDD.pdf
20236200180553 - SPO.pdf
20236200180563 - SPAGJ.pdf
20236200180583 - DAT.pdf
20236200180593 - DAE.pdf
202362000228193 DAE.pdf
202362000228193 DGJT.pdf
202362000229533 DAT.pdf
202362000229573 DGOSP.pdf
202362000229913 SPAGJ.pdf
202362000230133 SAE.pdf
202362000230153 SATA.pdf
202362000230173 SATDD.pdf
202362000230223 SATZF.pdf
202362000230273 SPO.pdf
202362000230293 SSJ.pdf
202362000269483 - DAE.pdf
202362000269583 - DAT.pdf
202362000270043 - DGJT.PDF
202362000270053 -DGOSP.PDF
202362000270083 - SAE.PDF
202362000270093 - SATN.PDF
202362000270103 - SATDD.pdf
202362000270113 - SATZF.PDF
202362000270123 - SSJ.pdf
202362000270323 - SPO.PDF
Estados-Financieros-ANT-1.pdf
Estados-Financieros-ANT-2.pdf</t>
  </si>
  <si>
    <t>Evidencias de las acciones preventivas 
04.Informe Abril 2023.pdf
01.Informe Enero 2023.pdf
02.Informe  Febrero 2023.pdf
06. Informe Junio 2023.pdf
03.Informe Marzo 2023.pdf
05.Informe Mayo 2023.pdf01. Conciliación acreedores enero 2023.pdf
01. Conciliación banacaria enero 2023.pdf
01. Conciliacion bancos caja menor enero 2023.pdf
01. Conciliación convenios enero 2023.pdf
01. Conciliación Fondo de Tierras enero 2023.pdf
01. Conciliación Incapacidades enero 2023.pdf
01. Conciliación ingresos e IVA enero 2023.pdf
01. Conciliación iniciativas comunitarias enero 2023.pdf
01. Conciliación litigios enero de 2023.pdf
01. Conciliación Nomina enero 2023.pdf
01. Conciliación PPYE enero 2023.pdf
01. Conciliación SCUN  enero 2023.pdf
01.Conciliación cartera enero 2023.pdf
01.Conciliación cuentas por pagar enero 2023.pdf
01.Conciliación DTN  enero 2023.pdf
01.Conciliación segueros enero 2023.pdf
01.Conciliación Subsidios enero 2023.pdf
01.Informe Enero 2023.pdf
02 Conciliacion cartera febrero 2023.pdf
02 Conciliación ingresos e IVA febrero 2023.pdf
02 Febrero DTN 2023 ok.pdf
02 Febrero SCUN.pdf
02. Conciliación Seguros Febrero 2023.pdf
02.Conciliación  CXP Febrero 2023.pdf
02.Conciliación Bancaria Febrero 2023.pdf
02.Conciliacion bancos caja menor Febrero 2023 firmado.pdf
02.Conciliación Convenios Febrero 2023.pdf
02.Conciliación cta 243006 Febrero2023.pdf
02.Conciliación cuenta 249040-F febrero 2023 (1).pdf
02.Conciliación Fondo de Tierras Febrero 2023.pdf
02.Conciliación incapacidades mes de febrero 2023.pdf
02.Conciliación Iniciativas Febrero 2023.pdf
02.Conciliación Litigios Febrero 2023.pdf
02.Conciliación Nomina FEBRERO firmada.pdf
02.Conciliación PPYE Febrero  2023.pdf
02.Informe  Febrero 2023.pdf
03 Conciliación cartera marzo 2023.pdf
03 Conciliación Ingresos e Iva marzo 2023.pdf
03 Marzo DTN 2023 OK.pdf
03 Marzo SCUN Firmada.pdf
03. Conciliación Bancaria mes de marzo de 2023.pdf
03. Conciliación Convenios mes de Marzo de 2023.pdf
03. Conciliación de Litigios mes de Marzo de 2023.pdf
03. Conciliación Fondo de Tierras Marzo 2023.pdf
03. Conciliación Nomina mes de Marzo 2023.pdf
03. Conciliación Seguros mes de marzo 2023.pdf
03.Conciliación Acreedores marzo 2023 (1) (1).pdf
03.Conciliacion bancos caja menor Marzo 2023 firmada.pdf
03.Conciliación Cta 243006 mes Marzo 202.pdf
03.Conciliación CXP Marzo 2023.pdf
03.Conciliación incapacidades marzo 2023.pdf
03.Conciliación Iniciativas Comunitarias marzo 2023.pdf
03.Conciliación PPYE mes de Marzo 2023.pdf
03.Informe Marzo 2023.pdf
04.Informe Abril 2023.pdf
05.Informe Mayo 2023.pdf
06. Informe Junio 2023.pdf</t>
  </si>
  <si>
    <t>Evidencias de las acciones preventivas 
DAE 20072023.pdf
DAT 210632023.pdf
DGJT 210632023.pdf
DOSP 23062023.pdf
GEFIN-F-010-Forma SOLICITUD CONSTITUCIÓN RESERVA PRESUPUESTAL.XLS
GEFIN-P-011 CONSTITUCION EJECUCION Y SEGUIMIE.pdf
SG 270632023.pdf actividades de control: Reservas presupuestales 2022 por ejecutar A 26072023.xlsx</t>
  </si>
  <si>
    <t>RPs a 30072023.xlsx</t>
  </si>
  <si>
    <t>Ejecución presupuestal ANT a 30072023.xlsx</t>
  </si>
  <si>
    <t>SEYM-P-006 SEGUIMIENTO A LA EJECUCIÓN PRESUPUESTAL Y DE METAS.pdf
URL a matriz de seguimiento OP 2023.docx</t>
  </si>
  <si>
    <t>La dependencia solo allego las evidencias de las acciones de control que se describen a continuación:Oficina de Control Interno  hace seguimiento al Programa/Plan de Auditoría  a través de la forma SEYM-F-005 FORMA PLAN DE AUDITORÍA, en cada auditoria.</t>
  </si>
  <si>
    <t>La dependencia solo allego las evidencias de las acciones control  que se describen a continuación:Eventualidades
20230316_Envío Jefe Modificación PAA 2023.msg
20230316_Sol info riesgos OP.msg
20230321_Presentación OP.pptx
20230321_Temas OP.msg
20230322_Envío Jefe Estatuto AI.msg
20230323_Matriz Sol Eventualidades AM.xlsx
20230324_Envío Doc Integrantes.msg
20230328_PAA 2023 V2 para tener en cuenta en CICCI julio 18.xlsx
20230328_PAA 2023 V2.xlsx
20230328_Presentación Sesión CICCI 29032023.pptx
20230328_SEYM-Politica-002 ESTATUTO DE AUDITORÍA INTERNA V2 29 mayo.docx
20230328_SEYM-Politica-002 ESTATUTO DE AUDITORÍA INTERNA V2.docx
20230328_Soplete jefe.docx
20230329_Acta CICCI Firmada.pdf
20230329_Análisis Recursos OCI vrs PAA.xlsx
20230329_Listado asistencia sesion 2.30.pdf
20230329_Listado de asistencia sesion 9.30.pdf</t>
  </si>
  <si>
    <r>
      <rPr>
        <b/>
        <sz val="12"/>
        <color theme="1"/>
        <rFont val="Arial"/>
        <family val="2"/>
      </rPr>
      <t>13/09/2023.</t>
    </r>
    <r>
      <rPr>
        <sz val="12"/>
        <color theme="1"/>
        <rFont val="Arial"/>
        <family val="2"/>
      </rPr>
      <t>La OCI no observa evidencias para el control ni para la acción preventiva, actividades no cumplidas
Estan programadas 3 actividades por mes, las cuales no se evidencian, no hay observaciones en el mapa por parte de la dependencia</t>
    </r>
  </si>
  <si>
    <t>13/09/2023. Control correctivo que aún no ha dado lugar para su uso
 Está programada 1 actividad en el mes de julio.No hay evidencias para la acción preventiva, actividad no cumplida,no hay observaciones en el mapa por parte de la dependencia</t>
  </si>
  <si>
    <t>"Generar los procedimiento  GESTIÓN DE IMÁGENES DE SENSORES REMOTOS; GUIA DE USUARIO GEOVISOR BANCO DE IMÁGENES DE SENSORES REMOTOS, Actividad  programada para el mes de junio
 "</t>
  </si>
  <si>
    <t>Acción preventiva programada para Junio</t>
  </si>
  <si>
    <r>
      <rPr>
        <b/>
        <sz val="12"/>
        <color theme="1"/>
        <rFont val="Arial"/>
        <family val="2"/>
      </rPr>
      <t>13/09/2023</t>
    </r>
    <r>
      <rPr>
        <sz val="12"/>
        <color theme="1"/>
        <rFont val="Arial"/>
        <family val="2"/>
      </rPr>
      <t xml:space="preserve">. La OCI no observa evidencias para el control 
Para la acción preventiviva que estaba programada para el mes de julio no se observan evidencias ni observaciones por parte de la dependencia. Actividad no cumplida
</t>
    </r>
    <r>
      <rPr>
        <b/>
        <sz val="12"/>
        <color theme="1"/>
        <rFont val="Arial"/>
        <family val="2"/>
      </rPr>
      <t>21/09/2023.</t>
    </r>
    <r>
      <rPr>
        <sz val="12"/>
        <color theme="1"/>
        <rFont val="Arial"/>
        <family val="2"/>
      </rPr>
      <t xml:space="preserve"> Se observa  el cargue  de las evidencias para el control, actividad cumplida.</t>
    </r>
  </si>
  <si>
    <t xml:space="preserve">Evidencias par el control 
20236100217393_927.pdf
Enlaces 2023.xlsx
Gestión del conocimiento y la innovación. - Informe de asistencia 9-04-23 (2).csv
*INTI-F-008 Reunión gestión del conocimiento 1.pdf
"Soporte reunión gestion del conocimiento y la innovación..pdf
Evidencias Acciones Preventivas
20236100217393_927.pdf
Enlaces 2023.xlsx
Gestión del conocimiento y la innovación. - Informe de asistencia 9-04-23 (2).csv
"Soporte reunión gestion del conocimiento y la innovación..pdf
*INTI-F-008 Reunión gestión del conocimiento 1.pdf
</t>
  </si>
  <si>
    <t>Control correctivo que aún no ha dado lugar para su uso
Acciones preventivas
2. Informe seguimiento 20 trimestre a Riesgos de Gestión ANT 2023.pdf
1. Primer Informe Riesgos ANT 1er trim 2023.pdf</t>
  </si>
  <si>
    <r>
      <rPr>
        <b/>
        <sz val="12"/>
        <color theme="1"/>
        <rFont val="Arial"/>
        <family val="2"/>
      </rPr>
      <t xml:space="preserve">13/09/2023. </t>
    </r>
    <r>
      <rPr>
        <sz val="12"/>
        <color theme="1"/>
        <rFont val="Arial"/>
        <family val="2"/>
      </rPr>
      <t xml:space="preserve">Control correctivo que aún no ha dado lugar para su uso
No se observan evidencias para las acciones preventivas, actividades estaban  programadas para Abril y julio, actividad incumplida
</t>
    </r>
    <r>
      <rPr>
        <b/>
        <sz val="12"/>
        <color theme="1"/>
        <rFont val="Arial"/>
        <family val="2"/>
      </rPr>
      <t xml:space="preserve">21/09/2023 </t>
    </r>
    <r>
      <rPr>
        <sz val="12"/>
        <color theme="1"/>
        <rFont val="Arial"/>
        <family val="2"/>
      </rPr>
      <t>Se observa el cargue de las evidencias para la acción preventiva, actividad cumplida</t>
    </r>
  </si>
  <si>
    <t xml:space="preserve">Control
0. INTI-F-007 SOLICITUD ELABORACIÓN O MODIFICACIÓN DE DOCUMENTOS V5 21032023 DAE.pdf
1. INTI-F-007 SOLICITUD ELABORACIÓN O MODIFICACIÓN DE DOCUMENTOS V5-DAT 11052023.pdf
Respuesta a requerimiento con ejemplos de la actividad de control.docx
Acciones Preventivas
Captura revisión de formas actualizadas INTI F 002 e INTI F 007 Agosto 2023.JPG
Correo_ Entrega formas actualizadas 04 mayo 2023 - Outlook.pdf
INTI-F-002 Forma PARA ELABORAR PROCEDIMIENTO en actualización 01062023.xlsx
*INTI-F-007 SOLICITUD ELABORACIÓN O MODIFICACIÓN DE DOCUMENTOS en actualización 01062023.xlsx
</t>
  </si>
  <si>
    <r>
      <rPr>
        <b/>
        <sz val="12"/>
        <color theme="1"/>
        <rFont val="Arial"/>
        <family val="2"/>
      </rPr>
      <t xml:space="preserve">13/09/2023. </t>
    </r>
    <r>
      <rPr>
        <sz val="12"/>
        <color theme="1"/>
        <rFont val="Arial"/>
        <family val="2"/>
      </rPr>
      <t xml:space="preserve">La OCI observa evidencias para el control de acuerdo a los documentos 0. INTI-F-007 SOLICITUD ELABORACIÓN O MODIFICACIÓN DE DOCUMENTOS V5 21032023 DAE.pdf, 1. INTI-F-007 SOLICITUD ELABORACIÓN O MODIFICACIÓN DE DOCUMENTOS V5-DAT 11052023.pdf
Respuesta a requerimiento con ejemplos de la actividad de control.docx
No se observan evidencias para la acción  preventiva, actividad que estaba programada para el mes de Julio
</t>
    </r>
    <r>
      <rPr>
        <b/>
        <sz val="12"/>
        <color theme="1"/>
        <rFont val="Arial"/>
        <family val="2"/>
      </rPr>
      <t xml:space="preserve">21/09/2023. </t>
    </r>
    <r>
      <rPr>
        <sz val="12"/>
        <color theme="1"/>
        <rFont val="Arial"/>
        <family val="2"/>
      </rPr>
      <t>Se observan evidenciar cargadas para la acción preventiva. actividad cumplida</t>
    </r>
  </si>
  <si>
    <t>Actividad de control
Actividad de control 2.2.docx
Captura PIIP.PNG</t>
  </si>
  <si>
    <r>
      <rPr>
        <b/>
        <sz val="12"/>
        <color theme="1"/>
        <rFont val="Arial"/>
        <family val="2"/>
      </rPr>
      <t>13/09/2023</t>
    </r>
    <r>
      <rPr>
        <sz val="12"/>
        <color theme="1"/>
        <rFont val="Arial"/>
        <family val="2"/>
      </rPr>
      <t xml:space="preserve">. No se Observan evidencias para el control, por lo tanto no se puede establecer si se esta realizando el control 
La acción preventiva está programada para el mes de noviembre
De acuerdo a lo anterior el control se encuentra como No Cumple y la Acció Prevetiva en Términos
</t>
    </r>
    <r>
      <rPr>
        <b/>
        <sz val="12"/>
        <color theme="1"/>
        <rFont val="Arial"/>
        <family val="2"/>
      </rPr>
      <t>21/09/2023</t>
    </r>
    <r>
      <rPr>
        <sz val="12"/>
        <color theme="1"/>
        <rFont val="Arial"/>
        <family val="2"/>
      </rPr>
      <t xml:space="preserve">, La dependencia indica "ACTIVIDAD DE CONTROL 3.1: 
La Oficina de Planeación revisa el cumplimiento de los lineamientos para la elaboración de los Planes de Acción a través de una lista de verificación para conocer el nivel de cumplimiento con la pertinencia, suficiencia y coherencia en los objetivos, metas institucionales y con el presupuesto asignado basado en el Plan Estratégico Institucional. 
DESCRIPCIÓN DE EVIDENCIA DE EJECUCIÓN: 
En la formulación del Plan de acción 2023, la Oficina de Planeación implementó la forma DEST-F-003 FORMULACIÓN DEL PLAN DE ACCIÓN INSTITUCIONAL, cuyo propósito es asegurar que no se materializa el riesgo N.3. Planeación inoportuna de cada vigencia.  
Dicha forma está estructurada con base en doce (12) criterios, que permiten controlar la formulación de acciones completas, asociadas a un marco estratégico previamente establecido y con la información necesaria y suficiente para lograr una formulación pertinente y oportuna.  
Una vez la Oficina de Planeación recibe de las dependencias responsables la propuesta de Plan de Acción en la Forma DEST-F-003, se revisa que esta contenga los 12 criterios completos y bajo los parámetros establecidos en el procedimiento DEST-P-003 FORMULACIÓN DEL PLAN DE ACCIÓN INSTITUCIONAL. 
Los criterios contenidos en la forma DEST-F-003 son los siguientes: 
CRITERIOS DEL MARCO ESTRATÉGICO: Objetivo Estratégico Institucional, Objetivos Gobierno Nacional 2022-2026, Proyecto de Inversión, Política de Gestión y Desempeño, 
CRITERIOS PARA LA FORMULACIÓN: 
Iniciativa , Indicador , Meta anual , Programador de Actividades , Responsable – Dependencia , Nombre Responsable , Proceso (Mapa de Procesos) , Tipo de recurso 
Para el caso particular de la formulación del Plan de Acción 2023, la Oficina de Planeación verificó la totalidad de los Planes de Acción remitidos por las dependencias y consideró que, en su totalidad, se cumplieron los doce (12) criterios y, por lo tanto, no se generaron rechazos y reprocesos. "
Se observa evidencias para el control, actividad cumplida
</t>
    </r>
  </si>
  <si>
    <t>No hay evidencias para el control
ACTIVIDAD D CONTROL 3.1.docx
PLAN-DE-ACCION-ANT-2023.xlsx
DEST-P-003 FORMULACION DEL PLAN DE ACCION INSTITUCIONAL V2.pdf
Acción prevetiva programada para Noviembre</t>
  </si>
  <si>
    <r>
      <rPr>
        <b/>
        <sz val="12"/>
        <color theme="1"/>
        <rFont val="Arial"/>
        <family val="2"/>
      </rPr>
      <t>13/09/2023</t>
    </r>
    <r>
      <rPr>
        <sz val="12"/>
        <color theme="1"/>
        <rFont val="Arial"/>
        <family val="2"/>
      </rPr>
      <t xml:space="preserve">. No se observan evidencias para el control.
La OCI observa que la actividad para la acción  preventiva  está programada para el mes de Octubre, por lo anterior se encuentra en Términos
</t>
    </r>
    <r>
      <rPr>
        <b/>
        <sz val="12"/>
        <color theme="1"/>
        <rFont val="Arial"/>
        <family val="2"/>
      </rPr>
      <t>21/09/2023</t>
    </r>
    <r>
      <rPr>
        <sz val="12"/>
        <color theme="1"/>
        <rFont val="Arial"/>
        <family val="2"/>
      </rPr>
      <t>. La dependencia indica "ACTIVIDAD DE CONTROL 5.1:  
La Oficina de Planeación revisa la pertinencia de los riesgos a los procesos a través de la forma MAPA DE RIESGOS DE GESTIÓN DEST-F-001 donde se evidencia que los responsables de los riesgos han realizado una identificación correcta y su evaluación al mismo, para reconocer el nivel de exposición que tiene este frente al proceso. 
EVIDENCIA DE EJECUCIÓN: 
Se presentan visibles las hojas 0, 1, 2, 3 y 4 del mapa de Riesgos vigente, en las cuales se puede observar que la Oficina de Planeación realiza el control, asegurando que los riesgos emergentes se someten a un ejercicio de identificación con base en el procedimiento vigente y en los criterios previamente establecidos en la hoja cero (0).  
Posterior a la identificación con el total cumplimiento del procedimiento y criterios, se procede a realizar la valoración del riesgo inherente en la hoja 4 y solo se avanza a la valoración de controles y evaluación del riesgo residual, cuando se han cumplido los requisitos del procedimiento y los criterios establecidos en la hoja cero (0). "
Se observan documentos como evidencias para el control. actividad cumplida</t>
    </r>
  </si>
  <si>
    <t>Evidencias para el Control
Mapa-Riesgos-de-Gestion-ANT-2023-version-2 Sin contra.xlsx
Actividad de control 5.1.docx
Acción preventiva Actividad programada para el mes de Octubre</t>
  </si>
  <si>
    <t>No Existe acción preventiva
Evidencias cargadas para el control
2. PLAN DE INVERSION Y COMPRAS.pdf
3. VALORACION INTEGRAL PROYECTO PRODUCTIVO.pdf
2.1 Estructuración participativa del proyecto productivo.pdf
4.1 COMITE DE COMPRAS.pdf
4. COMITE DE COMPRAS.pdf
5. COMITE SEGUIMIENTO.pdf
7. CIERRE TECNICO Y FINANCIERO.pdf
6. ENTREGA Y RECIBO A SATISFACCION.pdf
8. ACTA DE ENTREGA DE BIENES Y SERVICIOS.pdf
ACTA DE CIERRE PP.pdf
*ACTA VERIFICACIÓN PROCEDIMIENTOS_SubsidiosPProductivos 30.3.doc
*ACTA VERIFICACIÓN PROCEDIMIENTOS_SubsidiosPProductivos 30.3.pdf
9. CONTROL DE SALDOS.pdf</t>
  </si>
  <si>
    <t xml:space="preserve">Preventivas
Enero-P 31.1 Lista de asistencia
Evidencias control
C33.1 C33.2 ACCTI-F-097-Forma MATRIZ GENERAL REVOCATORIAS DIRECTA V4.xlsx
</t>
  </si>
  <si>
    <r>
      <rPr>
        <b/>
        <sz val="12"/>
        <color theme="1"/>
        <rFont val="Arial"/>
        <family val="2"/>
      </rPr>
      <t>20/09/2023</t>
    </r>
    <r>
      <rPr>
        <sz val="12"/>
        <color theme="1"/>
        <rFont val="Arial"/>
        <family val="2"/>
      </rPr>
      <t xml:space="preserve">, Se observa que la acción está programada para agosto, sin embargo se realizó en el mes de Enero.
No se observan evidencias cargadas para el control
</t>
    </r>
    <r>
      <rPr>
        <b/>
        <sz val="12"/>
        <color theme="1"/>
        <rFont val="Arial"/>
        <family val="2"/>
      </rPr>
      <t xml:space="preserve">21/09/2023. </t>
    </r>
    <r>
      <rPr>
        <sz val="12"/>
        <color theme="1"/>
        <rFont val="Arial"/>
        <family val="2"/>
      </rPr>
      <t>Se observa evidencia para el control. Actividad Cumplida</t>
    </r>
  </si>
  <si>
    <t>No existe acción preventiva
Evidencias cargadas para el control
C33.1 C33.2 ACCTI-F-097-Forma MATRIZ GENERAL REVOCATORIAS DIRECTA V4.xlsx</t>
  </si>
  <si>
    <r>
      <t xml:space="preserve">20/09/2023. </t>
    </r>
    <r>
      <rPr>
        <sz val="12"/>
        <color theme="1"/>
        <rFont val="Arial"/>
        <family val="2"/>
      </rPr>
      <t>No Existe acción preventiva
No hay evidencias cargadas para el control</t>
    </r>
    <r>
      <rPr>
        <b/>
        <sz val="12"/>
        <color theme="1"/>
        <rFont val="Arial"/>
        <family val="2"/>
      </rPr>
      <t xml:space="preserve">
21/09/2023. </t>
    </r>
    <r>
      <rPr>
        <sz val="12"/>
        <color theme="1"/>
        <rFont val="Arial"/>
        <family val="2"/>
      </rPr>
      <t>Se observa el cargue de las evidencias de control. Actividad cumplida</t>
    </r>
  </si>
  <si>
    <t>Acción preventiva
Marzo
P 33.1 ACCTI-F-097 - Matriz de Revocatoria Directa actualizada  para los predios focalizados
Junio
P33.1-ACCTI-F-097-Forma MATRIZ GENERAL REVOCATORIAS DIRECTA V4 - copia
Evidencias Control
C33.1 C33.2 ACCTI-F-097-Forma MATRIZ GENERAL REVOCATORIAS DIRECTA V4.xlsx</t>
  </si>
  <si>
    <r>
      <rPr>
        <b/>
        <sz val="12"/>
        <color theme="1"/>
        <rFont val="Arial"/>
        <family val="2"/>
      </rPr>
      <t>20/09/2023</t>
    </r>
    <r>
      <rPr>
        <sz val="12"/>
        <color theme="1"/>
        <rFont val="Arial"/>
        <family val="2"/>
      </rPr>
      <t>. Se observan evidencias para la acción preventiva en el mes de marzo y junio, actividad cumplida
No se observan evidencias para el control
21/09/2023 Se observa evidencia para el control, actividad cumplida</t>
    </r>
  </si>
  <si>
    <t>Acciones preventivas
Marzo
CAPACITACION PQRSD.pdf
GEMA-P-002 RECEPCION DE PQRSD.pdf
Junio
Listado de Asistencia Gestión de PQRS 16_06_2023
Control
Abril
Entradas 2021 al 2023 DAT_16_04_2023.xlsx
Entradas 2021 al 2023 Subdirecciones.xlsx
Junio
C34.1 Entradas 2021 al 2023 Dat</t>
  </si>
  <si>
    <r>
      <rPr>
        <b/>
        <sz val="12"/>
        <color theme="1"/>
        <rFont val="Arial"/>
        <family val="2"/>
      </rPr>
      <t>20/09/2023</t>
    </r>
    <r>
      <rPr>
        <sz val="12"/>
        <color theme="1"/>
        <rFont val="Arial"/>
        <family val="2"/>
      </rPr>
      <t xml:space="preserve">. La dependencia indica "Listado de asistencia a la capacitación del Procedimiento Gestión de Petición Quejas y Reclamos impartida por el profesional líder del equipo de correspondencia, a todos los colaboradores de correspondencia DAT." en el mes de marzo y Junio.
Documentos 
CAPACITACION PQRSD.pdf
GEMA-P-002 RECEPCION DE PQRSD.pdf
Junio
Listado de Asistencia Gestión de PQRS 16_06_2023
</t>
    </r>
    <r>
      <rPr>
        <b/>
        <sz val="12"/>
        <color theme="1"/>
        <rFont val="Arial"/>
        <family val="2"/>
      </rPr>
      <t>21/09/2023</t>
    </r>
    <r>
      <rPr>
        <sz val="12"/>
        <color theme="1"/>
        <rFont val="Arial"/>
        <family val="2"/>
      </rPr>
      <t xml:space="preserve">, Se observan evidencias para el control en el mes de abril y junio, actividad cumplida
</t>
    </r>
  </si>
  <si>
    <r>
      <rPr>
        <b/>
        <sz val="12"/>
        <color theme="1"/>
        <rFont val="Arial"/>
        <family val="2"/>
      </rPr>
      <t>20/09/2023</t>
    </r>
    <r>
      <rPr>
        <sz val="12"/>
        <color theme="1"/>
        <rFont val="Arial"/>
        <family val="2"/>
      </rPr>
      <t xml:space="preserve">. No Existe acción preventiva
No hay evidencias cargadas para el control
</t>
    </r>
    <r>
      <rPr>
        <b/>
        <sz val="12"/>
        <color theme="1"/>
        <rFont val="Arial"/>
        <family val="2"/>
      </rPr>
      <t>21/09/2023.</t>
    </r>
    <r>
      <rPr>
        <sz val="12"/>
        <color theme="1"/>
        <rFont val="Arial"/>
        <family val="2"/>
      </rPr>
      <t xml:space="preserve"> Se observa el cargue de las evidencias de control. Actividad cumplida</t>
    </r>
  </si>
  <si>
    <t>Acción preventiva
P.36.1 Transferencias INCODER -ANT.xlsx
Control
“R36 – C36.1 Marzo – SATN”.pdf</t>
  </si>
  <si>
    <r>
      <rPr>
        <b/>
        <sz val="12"/>
        <color theme="1"/>
        <rFont val="Arial"/>
        <family val="2"/>
      </rPr>
      <t xml:space="preserve">20/09/2023. </t>
    </r>
    <r>
      <rPr>
        <sz val="12"/>
        <color theme="1"/>
        <rFont val="Arial"/>
        <family val="2"/>
      </rPr>
      <t>Se observa para la acción preventiva en el mes de Julio documento como evidencia P.36.1 Transferencias INCODER -ANT.xlsx, actividad cumplida
21/09/2023. Se observa evidencia para el control. Actividad Cumplida</t>
    </r>
  </si>
  <si>
    <t xml:space="preserve">La dependencia indica: "En mes de marzo el grupo de revocatoria de la Subdirección de Acceso a Tierras por Demanda y Descongestión actualizo la forma ACCTI-F-097- Matriz de Revocatoria Directa, en la cual se ven reflejados los predios impulsados en el mes de marzo , los cuales son: LOTE RURAL URBANO, LA SOLUCIÓN, CERRO ÑOPEPE, SAN ANTONIO, LA ESPERANZA, BUENA VISTA y LOTE URBANO. Estos predios se encuentran ubicados en los departamentos de Bolívar, la Guajira y Meta."
P 32.1 ACCTI-F-097-MATRIZ GENERAL REVOCATORIAS DIRECTA V3 24-09-2022 (EVIDENCIA 32.1)
EVIDENCIA DE RIESGOS DE GESTION
P32.1 Y C32.2_ ACCTI-F-097-MATRIZ GENERAL REVOCATORIAS DIRECTA V3 24-09-2022 (1)
Control
Abril
C.32.1 actuaciones .xlsx
Junio
EVIDENCIA C 32.1.xlsx
</t>
  </si>
  <si>
    <r>
      <rPr>
        <b/>
        <sz val="12"/>
        <color theme="1"/>
        <rFont val="Arial"/>
        <family val="2"/>
      </rPr>
      <t>20/09/2023.</t>
    </r>
    <r>
      <rPr>
        <sz val="12"/>
        <color theme="1"/>
        <rFont val="Arial"/>
        <family val="2"/>
      </rPr>
      <t xml:space="preserve"> La dependencia indica: "En mes de marzo el grupo de revocatoria de la Subdirección de Acceso a Tierras por Demanda y Descongestión actualizo la forma ACCTI-F-097- Matriz de Revocatoria Directa, en la cual se ven reflejados los predios impulsados en el mes de marzo , los cuales son: LOTE RURAL URBANO, LA SOLUCIÓN, CERRO ÑOPEPE, SAN ANTONIO, LA ESPERANZA, BUENA VISTA y LOTE URBANO. Estos predios se encuentran ubicados en los departamentos de Bolívar, la Guajira y Meta."
Se observan evidencias para la acción preventiva, actividad cumplida
No se observan evidencias para el control.
21/09/2023. Se observa evidencia para el control. Actividad Cumplida</t>
    </r>
  </si>
  <si>
    <t>Evidencias Control
Marzo
C.32.2.xlsx
Julio
P32.1 Y C32.2_ ACCTI-F-097-MATRIZ GENERAL REVOCATORIAS DIRECTA V3 24-09-2022 (1)</t>
  </si>
  <si>
    <r>
      <rPr>
        <b/>
        <sz val="12"/>
        <color theme="1"/>
        <rFont val="Arial"/>
        <family val="2"/>
      </rPr>
      <t>20/09/2023</t>
    </r>
    <r>
      <rPr>
        <sz val="12"/>
        <color theme="1"/>
        <rFont val="Arial"/>
        <family val="2"/>
      </rPr>
      <t xml:space="preserve">. Se observa evidencias para  el control
No existe acción preventiva
</t>
    </r>
    <r>
      <rPr>
        <b/>
        <sz val="12"/>
        <color theme="1"/>
        <rFont val="Arial"/>
        <family val="2"/>
      </rPr>
      <t xml:space="preserve">21/09/2023. </t>
    </r>
    <r>
      <rPr>
        <sz val="12"/>
        <color theme="1"/>
        <rFont val="Arial"/>
        <family val="2"/>
      </rPr>
      <t>Se observan evidencias para el control. Actividad cumplida</t>
    </r>
  </si>
  <si>
    <t xml:space="preserve">Evidencias de control
Marzo
ACTA VERIFICACIÓN PROCEDIMIENTOS_Barrido.doc
226932.pdf
218012.pdf
Junio
226759 ITJP.pdf
0226759.pdf
RESOLUCION DE APERTURA 226759.pdf
226765 ITJP.pdf
RESOLUCION APERTURTA 226765.pdf
0226765.pdf
ACTA VERIFICACIÓN PROCEDIMIENTOS_Barrido C 31.2.doc
ACTA VERIFICACIÓN PROCEDIMIENTOS Barrido C 31.2.pdf
</t>
  </si>
  <si>
    <r>
      <rPr>
        <b/>
        <sz val="12"/>
        <color theme="1"/>
        <rFont val="Arial"/>
        <family val="2"/>
      </rPr>
      <t>20/09/2023</t>
    </r>
    <r>
      <rPr>
        <sz val="12"/>
        <color theme="1"/>
        <rFont val="Arial"/>
        <family val="2"/>
      </rPr>
      <t>. No existe acción preventiva
No se encuentran evidencias para el control
21/09/2023. Se observan evidencias para el control.Actividad Cumplida</t>
    </r>
  </si>
  <si>
    <t>Actividad programada para el mes de Agosto
Evidencias para el control
ACTA VERIFICACIÓN Condiciones_Adjudicación 30.1.doc
Cedula-104067.pdf
AntecedentesJudiciales-104067.pdf
CertificacionSisben-104067.pdf
Residencia-104067.pdf
Formato47-104067.pdf
Soporte Resolucion-104067.pdf</t>
  </si>
  <si>
    <r>
      <rPr>
        <b/>
        <sz val="12"/>
        <color theme="1"/>
        <rFont val="Arial"/>
        <family val="2"/>
      </rPr>
      <t xml:space="preserve">21/09/2023 </t>
    </r>
    <r>
      <rPr>
        <sz val="12"/>
        <color theme="1"/>
        <rFont val="Arial"/>
        <family val="2"/>
      </rPr>
      <t>Se Observan evidencias para el control. Actividad Cumplida
Actividades para la acción preventiva programada para Agosto. En términos</t>
    </r>
  </si>
  <si>
    <t xml:space="preserve">Preventiva
Actividad estaba progamada para agosto, sin embargo se adelantó
P 30.2 Lista de asistencia.pdf
Evidencias para el control
Marzo
Carpeta Soportes
ACTA VERIFICACIÓN PROCEDIMIENTOS_SubsidiosAdquisición-30.2
Junio
1. Pedagogía para la adquisición del predio.pdf
1.1 Pedagogía para la adquisición del predio.pdf
1.2 Pedagogía para la adquisición del predio.pdf
1.3 Pedagogía para la adquisición del predio.pdf
10. Emitir concepto técnico preliminar.pdf
$10.1 Emitir concepto técnico preliminar.pdf
*11. Solicitar avalúo comercial.pdf
*12. Emitir concepto etapa avalúo comercial.pdf
13. Realizar Valoración integral para la adquisición del predio.pdf
14. Emitir Resolución de materialización del Subsidio.pdf
*2 Recibir postulacion del predio.pdf
4. Comunicación negación y condicionamiento de la postulación.pdf
3. Verificación del propietario.pdf
5. Verificación jurídica del predio.pdf
6. Cruce SIG e informe biofísico.pdf
7. Verificación del uso del suelo y condiciones ambientales.pdf
ACTA VERIFICACIÓN PROCEDIMIENTOS_SubsidiosAdquisición-30.2
</t>
  </si>
  <si>
    <t>21/09/2023. Actividad para la acción preventiva estaba progamada para agosto, sin embargo se adelantó
Se observan evidenciar para el control. Actividades cumplidas</t>
  </si>
  <si>
    <r>
      <rPr>
        <b/>
        <sz val="12"/>
        <color theme="1"/>
        <rFont val="Arial"/>
        <family val="2"/>
      </rPr>
      <t>20/09/2023</t>
    </r>
    <r>
      <rPr>
        <sz val="12"/>
        <color theme="1"/>
        <rFont val="Arial"/>
        <family val="2"/>
      </rPr>
      <t>. Se observa evidencias para la acción preventiva en el mes de marzo, actividad cumplida
21/09/2023.Mayo- La dependencia India que " ACTUALMENTE NO SE ESTA UTILIZANDO LA FORMA ACCTI-F-021,  ESTA SE ELIMINO DEL PROCEDIMIENTO DE COMPRAS; ANOTANDO QUE LAS OFERTAS DE PREDIOS A COMPRAR INGRESAN DESDE DIFERENTES FUENTES: CORREO DE COMPRAS, ORFEOS, WHATSAPP Y ACUERDOS ESPECIALES. EN CUANTO A LA FORMA  ACCTI-F-020 SE VA A ACTUALIZAR  EN SU CONTENIDO PARA QUE SE AJUSTE A ACTUAL PROCESO DE COMPRAS."
Julio La dependencia indica " Actualmente no se está utilizando la forma accti-f-021,  esta se eliminó del procedimiento de compras; anotando que las ofertas de predios a comprar ingresan desde diferentes fuentes: correo de compras, ORFEOS, WhatsApp y acuerdos especiales. en cuanto a la forma ACCTI-F-020 se va a actualizar  en su contenido para que se ajuste a actual proceso de compras"</t>
    </r>
  </si>
  <si>
    <t xml:space="preserve"> 13/09/2023.En la valoracion de la OCI en el  monitoreo a  la exposición de la organización al riesgo y realizar las recomendaciones con alcance preventivo de forma integral no se pudo establecer debido a que la dependencia no suministro el soporte de la actividad preventiva.</t>
  </si>
  <si>
    <t xml:space="preserve"> 13/09/2023.Actividad programada para el mes de Junio, no se encontraron evidencias de las actividades de Control y Preventivas.En la valoracion de la OCI en el  monitoreo a  la exposición de la organización al riesgo y realizar las recomendaciones con alcance preventivo de forma integral no se pudo establecer debido a que la dependencia no suministro el soporte de la actividad preventiva y de control.</t>
  </si>
  <si>
    <t xml:space="preserve"> 13/09/2023.La dependencia no allego ningun soporte.En la valoracion de la OCI en el  monitoreo a  la exposición de la organización al riesgo y realizar las recomendaciones con alcance preventivo de forma integral no se pudo establecer debido a que la dependencia no suministro el soporte de la actividad preventiva.</t>
  </si>
  <si>
    <t xml:space="preserve"> 13/09/2023.La dependencia solo allego las evidencias de las acciones  de Control  se describen a continuación :20230410_Presentacion Validacion de Cedula WhatsApp.pptx
20230411_FISO_V4.pptx
20230425 Presentacion comite.pptx
20230510 Acta 006 Consolidado - PBI_36534 - PBI_36553_etapa_3.1 - Bug_36523.pdf
20230515 Acta EDP002 Consolidado - PBI 36307.pdf
20230516 Presentacion comite .pptx
20230623_Presentacion_Bandeja_Trabajo_UGT.pptx y la accion preventiva: TFS Status 202209 P.39.2.xlsx</t>
  </si>
  <si>
    <t xml:space="preserve"> 14/09/2023.La dependencia solo allego las evidencias de las acciones de control que se describen a continuación:TFS Status 202307 C.39.2.xlsx.En la valoracion de la OCI en el  monitoreo a  la exposición de la organización al riesgo y realizar las recomendaciones con alcance preventivo de forma integral no se pudo establecer debido a que la dependencia no suministro el soporte de la actividad preventiva.</t>
  </si>
  <si>
    <t xml:space="preserve"> 15/09/2023.La dependencia manifiesta que  la metodología  Guía para la Administración del Riesgo y el diseño de controles en entidades públicas Versión 6, los controles correctivos solo se usai cuando se materializa los riesgos. No tiene acciones preventivas.</t>
  </si>
  <si>
    <t xml:space="preserve"> 15/09/2023.La dependencia solo allego las evidencias de las acciones preventivas y las acciones de control que se describen a continuación:ANT-PrimerSemestreAnalitica-TF.xlsx. Ejecución desarrollo.xlsx 40.1_Analitica.xlsx Ejecución desarrollo.xlsx</t>
  </si>
  <si>
    <t xml:space="preserve"> 18/09/2023.En la valoracion de la OCI en el  monitoreo a  la exposición de la organización al riesgo y realizar las recomendaciones con alcance preventivo de forma integral no se pudo establecer debido a que la dependencia no suministro el soporte de la actividad preventiva.</t>
  </si>
  <si>
    <t xml:space="preserve"> 19/09/2023.La dependencia solo allego las evidencias de las acciones preventivas y las acciones de control que se describen a continuación:20230410_Presentacion Validacion de Cedula WhatsApp.pptx
20230411_FISO_V4.pptx
20230425 Presentacion comite.pptx
20230510 Acta 006 Consolidado - PBI_36534 - PBI_36553_etapa_3.1 - Bug_36523.pdf
20230515 Acta EDP002 Consolidado - PBI 36307.pdf
20230516 Presentacion comite .pptx
20230623_Presentacion_Bandeja_Trabajo_UGT.pptx</t>
  </si>
  <si>
    <t xml:space="preserve"> 20/09/2023.La dependencia solo allego las evidencias de las acciones de control que se describen a continuación:20230410_Presentacion Validacion de Cedula WhatsApp.pptx
20230411_FISO_V4.pptx
20230425 Presentacion comite.pptx
20230510 Acta 006 Consolidado - PBI_36534 - PBI_36553_etapa_3.1 - Bug_36523.pdf
20230515 Acta EDP002 Consolidado - PBI 36307.pdf
20230516 Presentacion comite .pptx
20230623_Presentacion_Bandeja_Trabajo_UGT.pptx. No tiene acciones preventivas.</t>
  </si>
  <si>
    <t xml:space="preserve"> 13/09/2023.La dependencia solo allego las evidencias de las acciones de control que se describen a continuación:20230410_Presentacion Validacion de Cedula WhatsApp.pptx
20230411_FISO_V4.pptx
20230425 Presentacion comite.pptx
20230510 Acta 006 Consolidado - PBI_36534 - PBI_36553_etapa_3.1 - Bug_36523.pdf
20230515 Acta EDP002 Consolidado - PBI 36307.pdf
20230516 Presentacion comite .pptx
20230623_Presentacion_Bandeja_Trabajo_UGT.pptx. No tiene acciones preventivas</t>
  </si>
  <si>
    <t>Acciones preventivas y de control:
INFORME SEGUIMIENTO PLAN ESTRATÉGICO DE TALENTO HUMANO - 1er semestre 2023.pdf
Seguimiento Plan Estrategico de Talento Humano - 1er semestre 2023.pdf</t>
  </si>
  <si>
    <t xml:space="preserve"> 13/09/2023.La dependencia solo allego las evidencias de las acciones preventivas que se describen a continuación:INFORME SEGUIMIENTO PLAN ESTRATÉGICO DE TALENTO HUMANO - 1er semestre 2023.pdf
Seguimiento Plan Estrategico de Talento Humano - 1er semestre 2023.pdf. Si se encontro los soportes de las actividades de Control sobre los atributos informativos que permiten evaluar la  formalidad del  control y si se pudo  conocer el entorno del control y complementar el análisis con elementos cualitativos.</t>
  </si>
  <si>
    <t xml:space="preserve"> 13/09/2023.La dependencia solo allego las evidencias de las acciones de control que se describen a continuación:Acta Sesión 1 2023 Comité Institucional de Gestión y Desempeño 23-02-2023 (2).pdf
APROBACIÓN PLANES STH POR CIGD ANT 2023.pdf
CORREO CONFIRMACIÓN PUBLICACIÓN PLANES STH EN WEB ANT.pdf,En la valoracion de la OCI en el  monitoreo a  la exposición de la organización al riesgo y realizar las recomendaciones con alcance preventivo de forma integral no se pudo establecer debido a que la dependencia no suministro el soporte de la actividad preventiva.</t>
  </si>
  <si>
    <t xml:space="preserve"> 13/09/2023.13/09/2023.La dependencia solo allego las evidencias de las acciones de control que se describen a continuación:20232200019893_84373 - CERTIFICACIÓN PUBLICACIÓN PLANES STH 2023.pdf
Plan Estratégico de Talento Humano 2023 - STH - VF.pdf</t>
  </si>
  <si>
    <t xml:space="preserve"> 13/09/2023.La dependencia solo allego las evidencias de las acciones preventivas y las acciones de control que se describen a continuación:Matriz de Seguimiento de Gastos de Personal STH - Junio 2023.pdfInforme de Actividades 001 contrato 2023 Marzo.pdf
Informe de Actividades 002 contrato 2023 Abril.pdf
Informe de Actividades 003 contrato 2023 Mayo.pdf
Informe de Actividades 004 contrato 2023 Junio.pdf
Informe de Actividades 005 contrato 2023 Julio.pdf
Informe supervision 1 - marzo 2023.pdf
Informe supervisión 2 - abril 2023.pdf
Informe supervisión 3 - mayo 2023.pdf
Informe supervisión 4 - junio 2023.pdf</t>
  </si>
  <si>
    <t xml:space="preserve"> 13/09/2023.La dependencia solo allego las evidencias de las acciones de control que se describen a continuación:Informe de Actividades 001 contrato 2023 Marzo.pdf
Informe de Actividades 002 contrato 2023 Abril.pdf
Informe de Actividades 003 contrato 2023 Mayo.pdf
Informe de Actividades 004 contrato 2023 Junio.pdf
Informe de Actividades 005 contrato 2023 Julio.pdf
Informe supervision 1 - marzo 2023.pdf
Informe supervisión 2 - abril 2023.pdf
Informe supervisión 3 - mayo 2023.pdf
Informe supervisión 4 - junio 2023.pdf</t>
  </si>
  <si>
    <t>Evidencias de las acciones preventivas :
Plantilla reporte Mensual - R44 y R45 .pdf
Evidencia control R.44 y R.45_2023 (primer trimestre).pdf
Reporte R44 y R45 _ julio 2023.pdf
Entrega Reporte Riesgos 44.1 y 45.1 junio.pdf
Evidencia control R.44 y R.45_2023 (primer trimestre).pdf
Entrega Reporte Riesgos 44.1 y 45.1 Mayo.pdf
informe  de  mayo final.docx. Evidencias actividades de control: Evidencia control R.44_agosto 2023,Entrega Reporte Riesgos 44.1 y 45.1 Mayo. Evidencia actividades de control:Evidencia control R.44_agosto 2023.pdf
Entrega Reporte Riesgos 44.1 y 45.1 junio.pdf
Reporte R44 y R45 _ julio 2023.pdf
Evidencia control R.44 y R.45_2023 (primer trimestre) (1).pdf
Evidencia control R.44 y R.45_2023 (primer trimestre).pdf
Plantilla reporte Mensual - R44 y R45 .pdf
Entrega Reporte Riesgos 44.1 y 45.1 Mayo.pdf
informe  de  mayo final.docx</t>
  </si>
  <si>
    <t>21/09/2023.La dependencia solo allego las evidencias de las acciones preventivas que se describen a continuación:Plantilla reporte Mensual - R44 y R45 .pdf
Evidencia control R.44 y R.45_2023 (primer trimestre).pdf
Reporte R44 y R45 _ julio 2023.pdf
Entrega Reporte Riesgos 44.1 y 45.1 junio.pdf
Evidencia control R.44 y R.45_2023 (primer trimestre).pdf
Entrega Reporte Riesgos 44.1 y 45.1 Mayo.pdf
informe  de  mayo final.docx.</t>
  </si>
  <si>
    <t xml:space="preserve"> 13/09/2023.En las actividades  en  las que no hay obligatoriedad  de la actividad preventiva, la  dependencia es la que determine el método que desee seguir, en función principalmente de la naturaleza de los riesgos. Para garantizar una gestión de riesgos integral y equilibrada, es recomendable combinar acciones preventivas que incluyan medidas cuantitativas con medidas cualitativas.</t>
  </si>
  <si>
    <t>Acciones preventivas 
Plantilla reporte Mensual - R44 y R45 .pdf
Evidencia control R.44 y R.45_2023 (primer trimestre).pdf
Reporte R44 y R45 _ julio 2023.pdf
Entrega Reporte Riesgos 44.1 y 45.1 junio.pdf
Evidencia control R.44 y R.45_2023 (primer trimestre).pdf
Entrega Reporte Riesgos 44.1 y 45.1.pdf
informe  de  mayo final.docx evidencia acciones de control:Plantilla reporte Mensual - R44 y R45 .pdf
informe  de  mayo final.docx
Entrega Reporte Riesgos 44.1 y 45.1.pdf
Evidencia control R.44 y R.45_2023 (primer trimestre).pdf
Entrega Reporte Riesgos 44.1 y 45.1 junio.pdf
Reporte R44 y R45 _ julio 2023.pdf
Evidencia control R.44_agosto 2023.pdf</t>
  </si>
  <si>
    <t>13/09/2023.La dependencia solo allego las evidencias de las acciones preventivas que se describen a continuación:Plantilla reporte Mensual - R44 y R45 .pdf
Evidencia control R.44 y R.45_2023 (primer trimestre).pdf
Reporte R44 y R45 _ julio 2023.pdf
Entrega Reporte Riesgos 44.1 y 45.1 junio.pdf
Evidencia control R.44 y R.45_2023 (primer trimestre).pdf
Entrega Reporte Riesgos 44.1 y 45.1.pdf
informe  de  mayo final.docx.</t>
  </si>
  <si>
    <t xml:space="preserve"> 15/09/2023.En las actividades  en  las que no hay obligatoriedad  de la actividad preventiva, la  dependencia es la que determine el método que desee seguir, en función principalmente de la naturaleza de los riesgos. Para garantizar una gestión de riesgos integral y equilibrada, es recomendable combinar acciones preventivas que incluyan medidas cuantitativas con medidas cualitativas.</t>
  </si>
  <si>
    <t>Evidencias de las acciones preventivas:
ACTA REUNION CONCEPTOS ALCANCE CONCEPTO ZRC CATATUMBO corregida.doc
REUINION TEAMS (1).pdf
15.02.2023 Reunión mensual de seguimiento - Grupo conceptos (Interno).docx
acta concepto comodato 27 de junio de 2023.doc
ACTA REUNION CONCEPTOS APLICACION LEY 1900 DE 2019.doc. Actividades de Control : Nacional de.pdf
Acta de concepto Mayo -revocatoria.doc
REUNION GRUPO DE CONCEPTOS SOBRE EDP.pdf
acta reunion grupo de conceptos 26 de julio de 2023- concepto EDP- SATN.doc
15.02.2023 Reunión mensual de seguimiento - Grupo conceptos (Interno).docx
ACTA REUNION CONCEPTOS APLICACION LEY 1900 DE 2019.doc
acta concepto comodato 27 de junio de 2023.doc
REUINION TEAMS (1).pdf
ACTA REUNION CONCEPTOS ALCANCE CONCEPTO ZRC CATATUMBO corregida.doc
30.08.2023 _ Acta revisión Conceptos.pdf
acta reunion grupo de conceptos 30 de julio de 2023- concepto EDP- SATN.pdf</t>
  </si>
  <si>
    <t>13/09/2023.La dependencia solo allego las evidencias de las acciones preventivas que se describen a continuación:ACTA REUNION CONCEPTOS ALCANCE CONCEPTO ZRC CATATUMBO corregida.doc
REUINION TEAMS (1).pdf
15.02.2023 Reunión mensual de seguimiento - Grupo conceptos (Interno).docx
acta concepto comodato 27 de junio de 2023.doc
ACTA REUNION CONCEPTOS APLICACION LEY 1900 DE 2019.doc. y las actividades de control.</t>
  </si>
  <si>
    <t xml:space="preserve"> 16/09/2023.En las actividades  en  las que no hay obligatoriedad  de la actividad preventiva, la  dependencia es la que determine el método que desee seguir, en función principalmente de la naturaleza de los riesgos. Para garantizar una gestión de riesgos integral y equilibrada, es recomendable combinar acciones preventivas que incluyan medidas cuantitativas con medidas cualitativas.</t>
  </si>
  <si>
    <t>13/09/2023.La dependencia solo allego las evidencias de las acciones de control  que se describen a continuación:1. REPARTO ORFEO GENERAL 2023 - MES ABRIL.xlsx
Matriz de reparto orfeo procesos judiciales - mes mayo.xlsx
Matriz de reparto orfeo general - mes mayo.xlsx
Informe eKOGUI mes mayo.xlsx
Matriz de reparto Procesos judiciales - Grupo de representación judicial.xlsx
Matriz de reparto orfeo general - Grupo de representación judicial.xlsx
Informe ekogui mes de marzo (1).xlsx
Informe ekogui mes junio.xlsx
BASE DE REPARTO ORFEOS PROCESOS JUDICIALES - MES DE JUNIO.xlsx
BASE DE REPARTO ORFEOS GENERAL.xlsx
Reporte eKOGUI PROCESO JULIO.xlsx
2. BASE REPARTO PROCESOS JUDICIALES ACTIVOS - MES JULIO.xlsx
1. BASE DE REPARTO GENERAL - MES JULIO.xlsx
Matriz de reparto - Grupo de representación.xlsx
Informe ekogui mes de febrero (1).xlsx
Informe ekogui mes de enero.xlsx
3. Reporte eKOGUI - AGOSTO.xlsx
2. BASE DE REPARTO ORFEOS PROCESOS JUDICIALES - MES DE AGOSTO.xlsx
1. BASE DE REPARTO ORFEOS GENERAL - MES DE AGOSTO.xlsx
Reporte ekogui abril.xlsx
3.3. CALENDARIO SEGUNDA SEMANA DE ABRIL.pdf
3.2. CALENDARIO TERCERA SEMANA ABRIL.pdf
3.1. CALENDARIO CUARTA SEMANA - ABRIL.pdf
2. REPARTO ORFEO PROCESOS JUDICIALES - MES ABRIL.xlsx</t>
  </si>
  <si>
    <t>13/09/2023.La dependencia solo allego las evidencias de las acciones preventivas y de control que se describen a continuación:CONTRATOS ACTIVOS AL 28 DE  FEBRERO DE 2023.xlsx
CONTRATOS ACTIVOS AL 28 DE FEBRERO DE 2023.pdf
CONTRATOS ACTIVOS AL 28 DE  FEBRERO DE 2023.xlsx
CONTRATOS ACTIVOS AL 28 DE FEBRERO DE 2023.pdf.No se encontro los soportes de las actividades de Control sobre los atributos informativos que permiten evaluar la  formalidad del  control y no se pudo  conocer el entorno del control y complementar el análisis con elementos cualitativos.</t>
  </si>
  <si>
    <t>Acciones preventivas :ACTA REUNION CONCEPTOS ALCANCE CONCEPTO ZRC CATATUMBO corregida.doc
REUINION TEAMS (1).pdf
15.02.2023 Reunión mensual de seguimiento - Grupo conceptos (Interno).docx
acta concepto comodato 27 de junio de 2023.doc
ACTA REUNION CONCEPTOS APLICACION LEY 1900 DE 2019.doc.Actividades de control:ACTA REUNION CONCEPTOS ALCANCE CONCEPTO ZRC CATATUMBO corregida.doc
Nacional de.pdf
Acta de concepto Mayo -revocatoria.doc
ACTA REUNION CONCEPTOS APLICACION LEY 1900 DE 2019.doc
acta concepto comodato 27 de junio de 2023.doc
REUNION GRUPO DE CONCEPTOS SOBRE EDP.pdf
acta reunion grupo de conceptos 26 de julio de 2023- concepto EDP- SATN.doc
15.02.2023 Reunión mensual de seguimiento - Grupo conceptos (Interno).docx
acta reunion grupo de conceptos 30 de julio de 2023- concepto EDP- SATN.pdf
30.08.2023 _ Acta revisión Conceptos.pdf
REUINION TEAMS (1).pdf</t>
  </si>
  <si>
    <t xml:space="preserve"> 18/09/2023.La dependencia allego las evidencias de las acciones preventivas  y de control.</t>
  </si>
  <si>
    <t xml:space="preserve"> 13/09/2023.La dependencia solo allego las evidencias de las acciones preventivas y las acciones de control. </t>
  </si>
  <si>
    <t xml:space="preserve"> 18/09/2023.La dependencia solo allego las evidencias de las acciones de control  y  en la valoracion de la OCI en el  monitoreo a  la exposición de la organización al riesgo y realizar las recomendaciones con alcance preventivo de forma integral no se pudo establecer debido a que la dependencia no suministro el soporte de la actividad preventiva.</t>
  </si>
  <si>
    <t xml:space="preserve"> 13/09/2023.La dependencia solo allego las evidencias de las acciones de control y  en la valoracion de la OCI en el  monitoreo a  la exposición de la organización al riesgo y realizar las recomendaciones con alcance preventivo de forma integral no se pudo establecer debido a que la dependencia no suministro el soporte de la actividad preventiva.</t>
  </si>
  <si>
    <t>La dependencia solo allego las evidencias de las acciones preventivas y de control  que se describen a continuación:AME-683 Pantallazo Correo Electronico Socialización.pdf
AME-683 SOCIALIZACIÓN MANUAL CONTRATACION.pdf
AME-683 SOCIALIZACIÓN MANUAL SUPERVISORES.pdf</t>
  </si>
  <si>
    <t>13/09/2023.La dependencia solo allego las evidencias de las acciones preventivas que se describen a continuación:AME-683 Pantallazo Correo Electronico Socialización.pdf
AME-683 SOCIALIZACIÓN MANUAL CONTRATACION.pdf
AME-683 SOCIALIZACIÓN MANUAL SUPERVISORES.pdf. Si se encontro los soportes de las actividades de Control sobre los atributos informativos que permiten evaluar la  formalidad del  control y se pudo  conocer el entorno del control y complementar el análisis con elementos cualitativos.</t>
  </si>
  <si>
    <t xml:space="preserve"> 19/09/2023.En las actividades  en  las que no hay obligatoriedad  de la actividad preventiva, la  dependencia es la que determine el método que desee seguir, en función principalmente de la naturaleza de los riesgos. Para garantizar una gestión de riesgos integral y equilibrada, es recomendable combinar acciones preventivas que incluyan medidas cuantitativas con medidas cualitativas.</t>
  </si>
  <si>
    <t xml:space="preserve"> 13/09/2023.La dependencia solo allego las evidencias de las acciones de control que se describen a continuación:REPORTE ACTIVOS FIJOS CORTE JULIO 2023.xlsx. Para este tercer informe del año 2022, se reportó la materialización del riesgo del riesgo 52 por parte de la Subdirección Administrativa y Financiera por parte del área de Almacén, basándose en un hallazgo de la Oficina de Control Interno en una auditoria al procedimiento de entrega y recibo de bienes a servidores de la ANT.Con respecto a la Actividades Preventiva estas quedaron programadas  se encontro lo siguiente: ADMBS-F-032 FORMA SALIDA INDIVIDUAL DE ELEMENTOS V5.xlsx
ADMBS-I-004 REGLAMENTO OPERATIVO PARA EL MANEJO .pdf</t>
  </si>
  <si>
    <t xml:space="preserve"> 13/09/2023.La dependencia solo allego las evidencias de las acciones de control que se describen a continuación:CLAUSU-1PDF,Resolucion de adjudicacion.pdf.  En la valoracion de la OCI en el  monitoreo a  la exposición de la organización al riesgo y realizar las recomendaciones con alcance preventivo de forma integral no se pudo establecer debido a que la dependencia no suministro el soporte de la actividad preventiva.</t>
  </si>
  <si>
    <t xml:space="preserve"> 19/09/2023.La dependencia solo allego las evidencias de las acciones de control que se describen a continuación:COMISIONES-RECHAZADAS 2023.xlsx.Con respecto a la Actividades Preventiva estas quedaron programadas para los meses de Agosto-Diciembre.</t>
  </si>
  <si>
    <t xml:space="preserve"> 13/09/2023.La dependencia solo allego las evidencias de las acciones preventivas y las acciones de control que se describen a continuación:La dependencia solo allego las evidencias de las acciones preventivas y las acciones de control que se describen a continuación:134618.xlsx
Asistencia UGT Caribe.jpeg
Asistencia UGTs 3 mayo 2023 II.jpeg
Asistencia UGts 3 mayo 2023.jpeg
Capacitación enlaces.pdfCOMISIONES-RECHAZADAS 2023</t>
  </si>
  <si>
    <t xml:space="preserve"> 14/09/2023.La dependencia solo allego las evidencias de las acciones preventivas y las acciones de control que se describen a continuación:ACEPTACION DE OFERTA MC-004-2023 ACTUALIZADA FIRMADA.pdf
ACTA DE INICIO -20234310 - AMBICOL SERVICES SAS.pdf
PRIMER SANEAMIENTO AMBIENTAL .pdf.  informe desinfeccion ANT.pdf</t>
  </si>
  <si>
    <t xml:space="preserve"> 13/09/2023.La dependencia solo allego las evidencias de las acciones preventivas y las acciones de control que se describen a continuación:INFORME INSTRUMENTOS ARCHIVISTICOS PRIMER SEMESTRE.pdf</t>
  </si>
  <si>
    <t xml:space="preserve"> 13/09/2023.No se encontro soporte de la actividad de control</t>
  </si>
  <si>
    <t xml:space="preserve"> 13/09/2023.La dependencia solo allego las evidencias de las acciones preventivas y las acciones de control que se describen a continuación:Capacitación asignación 27 abril 2023.pdf
PPT correos atención.pptx</t>
  </si>
  <si>
    <t xml:space="preserve">Acciones preventivas y de control
Informe de seguimiento a la productividad y el margen de error .xlsxy Productividad y el margen de error </t>
  </si>
  <si>
    <t>14/09/2023.La dependencia solo allego las evidencias de las acciones preventivas que se describen a continuación:Informe de seguimiento a la productividad y el margen de error .xlsx.Si  se encontro los soportes de las actividades de Control sobre los atributos informativos que permiten evaluar la  formalidad del  control y  se pudo  conocer el entorno del control y complementar el análisis con elementos cualitativos.</t>
  </si>
  <si>
    <t xml:space="preserve"> 13/09/2023.La dependencia solo allego las evidencias de las acciones de control que se describen a continuación:CERTIFICADOS DISPOSICION FINAL RESPEL.pdf
CERTIFICADOS DISPOSICION RESIDUOS APROVECHABLES PAQUETE 1.pdf
CERTIFICADOS DISPOSICION RESIDUOS APROVECHABLES PAQUETE 2.pdf
image001.png
image002.gif
image002.jpg.Con respecto a la Actividades Preventiva estas quedaron programadas para los meses de Agosto-Diciembre.</t>
  </si>
  <si>
    <t xml:space="preserve"> 13/09/2023.La dependencia solo allego las evidencias de las acciones preventivas y las acciones de control que se describen a continuación:CAPACITACIÓN AMBIENTAL I  2023.pdf
Correo_ invitacion - Outlook.pdf
Gestiขn Ambiental(1-38).xlsxADMBS-Plan-003-PLAN-INSTITUCIONAL-DE-GESTION-AMBI (1)</t>
  </si>
  <si>
    <t xml:space="preserve"> 13/09/2023.La dependencia solo allego las evidencias de las acciones preventivas y las acciones de control que se describen a continuación:ADMBS-Plan-003-PLAN-INSTITUCIONAL-DE-GESTION-AMBI.pdf CERTIFICADOS DISPOSICION FINAL RESPEL.pdf
CERTIFICADOS DISPOSICION RESIDUOS APROVECHABLES PAQUETE 1.pdf
CERTIFICADOS DISPOSICION RESIDUOS APROVECHABLES PAQUETE 2.pdf</t>
  </si>
  <si>
    <t xml:space="preserve"> 15/09/2023.La dependencia solo allego las evidencias de las acciones de control que se describen a continuación:2023EE11547.pdf
Adjunto ACTA DE CUMPLIMIENTO NORMATIVO ANT 2021-2022 (1).pdf.Con respecto a la Actividades Preventiva estas quedaron programadas para los meses de Agosto-Diciembre. En la valoracion de la OCI en el  monitoreo a  la exposición de la organización al riesgo y realizar las recomendaciones con alcance preventivo de forma integral no se pudo establecer debido a que la dependencia no suministro el soporte de la actividad preventiva.</t>
  </si>
  <si>
    <t xml:space="preserve"> 13/09/2023.Banner Ambiental.jpg
Capacitación Ambiental abril 2023.xlsx
CAPACITACIÓN AMBIENTAL I  2023.pdf  Plan-003-PLAN-INSTITUCIONAL-DE-GESTION-AMBI (1)ADMBS-F-055 FORMA MATRIZ DE REQUISITOS LEGALES AMBIENTALES ANT (2).xlsx
ADMBS-Plan-003-PLAN-INSTITUCIONAL-DE-GESTION-AMBI (1).pdf
ADMBS-Plan-003-PLAN-INSTITUCIONAL-DE-GESTION-AMBI.pdf
CAPACITACIÓN AMBIENTAL I  2023.pdf
Correo_ invitacion - Outlook.pdf
Gestiขn Ambiental(1-38).xlsx</t>
  </si>
  <si>
    <t xml:space="preserve"> 13/09/2023.La dependencia solo allego las evidencias de las acciones preventivas que se describen a continuación:CAPACITACIÓN AMBIENTAL I  2023.pdf
Correo_ invitacion - Outlook.pdf
Listado de asistencia capacitación ambiental .xlsx.Con respecto a la Actividades de Control, BITACORA DE RESIDUOS RESPEL.xlsx
CAPACITACIÓN AMBIENTAL I  2023.pdf
Correo_ invitacion - Outlook.pdf
Gestiขn Ambiental(1-38).xlsx</t>
  </si>
  <si>
    <t xml:space="preserve"> 13/09/2023.La dependencia solo allego las evidencias de las acciones preventivas que se describen a continuación:CAPACITACIÓN AMBIENTAL I  2023.pdf
Correo_ invitacion - Outlook.pdf
Listado de asistencia capacitación ambiental .xlsx</t>
  </si>
  <si>
    <t xml:space="preserve"> 15/09/2023.La dependencia solo allego las evidencias de las acciones preventivas y de control que se describen a continuación:Auditoría pagos Segundo Trim..docx
Reporte (Abril-Junio).xlsx
Auditoría pagos Primer Trim..docx
reporte_general (Enero - Marzo).xlsx.</t>
  </si>
  <si>
    <t xml:space="preserve"> 13/09/2023.La dependencia solo allego las evidencias de las acciones preventivas y de control  que se describen a continuación:Asistencia Capacitaciones Central de Cuentas.xlsx
Correo_ Capacitaciones Ant - Outlook Radicación Cuentas y pagos.pdf</t>
  </si>
  <si>
    <t xml:space="preserve"> 13/09/2023.La dependencia solo allego las evidencias de las acciones preventivas que se describen a continuación:Presentación declaraciones Tributarias primer bimestre.xlsx
64.1 Reporte declaraciones Tributarias I bimestre 2023.xlsx.</t>
  </si>
  <si>
    <t xml:space="preserve"> 13/09/2023.La dependencia solo allego las evidencias de las acciones preventivas 
Riesgo se materializo de acuerdo a la auditoria al Proceso de Gestion Financiera y Contable del 24-11-2022.</t>
  </si>
  <si>
    <t xml:space="preserve"> 13/09/2023.Si allegaron evidencias de la acción preventiva y de  control,  
Riesgo se materializo de acuerdo a la auditoria al Proceso de Gestion Financiera y Contable del 24-11-2022.</t>
  </si>
  <si>
    <t xml:space="preserve"> 16/09/2023.La dependencia allego las evidencias de las acciones preventivas y e control 
Riesgo se materializo de acuerdo a la auditoria al Proceso de Gestion Financiera y Contable del 24-11-2022.</t>
  </si>
  <si>
    <t xml:space="preserve"> 13/09/2023.La dependencia solo allego las evidencias de las acciones preventivas que se describen a continuación:04.Informe Abril 2023.pdf
01.Informe Enero 2023.pdf
02.Informe  Febrero 2023.pdf
06. Informe Junio 2023.pdf
03.Informe Marzo 2023.pdf
05.Informe Mayo 2023.pdf.Con respecto a la Actividades de Control, estas quedaron programadas para los meses de Agosto-Diciembre.01.Informe Enero 2023.pdf
02.Informe  Febrero 2023.pdf
03.Informe Marzo 2023.pdf
04.Informe Abril 2023.pdf
05.Informe Mayo 2023.pdf
06. Informe Junio 2023.pdf</t>
  </si>
  <si>
    <t xml:space="preserve"> 13/09/2023.La dependencia solo allego las evidencias de las acciones preventivas que se describen a continuación:04. Reporte Estados de cuenta Abril.xlsx
01.Reporte Estados de Cuenta Enero.xlsx
02. Reporte Estados de Cuenta Febrero.xlsx
06. Reporte Estados de cuenta Junio.xlsx
03. Reporte Estados de Cuenta Marzo.xlsx
05.Reporte estados de cuenta mayo.xlsx.</t>
  </si>
  <si>
    <t xml:space="preserve"> 13/09/2023.La dependencia solo allego las evidencias de las acciones preventivas que se describen a continuación:DAE 20072023.pdf
DAT 210632023.pdf
DGJT 210632023.pdf
DOSP 23062023.pdf
GEFIN-F-010-Forma SOLICITUD CONSTITUCIÓN RESERVA PRESUPUESTAL.XLS
GEFIN-P-011 CONSTITUCION EJECUCION Y SEGUIMIE.pdf
SG 270632023.pdf.</t>
  </si>
  <si>
    <t xml:space="preserve"> 13/09/2023.La dependencia solo allego las evidencias de las acciones preventivas que se describen a continuación:MEMO RESPUESTA DE JURÍDICA ANTEPROYECTO.pdf
MEMO-JURÍDICA.pdf
MEMO-TH.pdf
Memorando Proyección Recursos presupuestales Jurídica.pdf
MEMORANDO REMISIÓN INFORMACIÓN ANTEPROYECTO 2024 - STH.PDF</t>
  </si>
  <si>
    <t xml:space="preserve"> 13/09/2023.La dependencia solo allego las evidencias de las acciones de control que se describen a continuación:SEYM-P-003 CONTROL DE CALIDAD DE PRODUCTOS Y-O SALIDAS NO CONFORMES.pdfSEYM-P-003 CONTROL DE CALIDAD DE PRODUCTOS Y-O SALIDAS NO CONFORMES.pdf.</t>
  </si>
  <si>
    <t xml:space="preserve"> 18/09/2023.En las actividades  en  las que no hay obligatoriedad  de la actividad preventiva, la  dependencia es la que determine el método que desee seguir, en función principalmente de la naturaleza de los riesgos. Para garantizar una gestión de riesgos integral y equilibrada, es recomendable combinar acciones preventivas que incluyan medidas cuantitativas con medidas cualitativas.</t>
  </si>
  <si>
    <t xml:space="preserve"> 13/09/2023.Con respecto a la Actividades de Control, estas quedaron programadas para los meses de Agosto-Diciembre.Con respecto a la Actividades Preventiva estas quedaron programadas para los meses de Agosto-Diciembre.</t>
  </si>
  <si>
    <t xml:space="preserve"> 13/09/2023.La dependencia solo allego las evidencias de las acciones de control que se describen a continuación:SEYM-P-006 SEGUIMIENTO A LA EJECUCIÓN PRESUPUESTAL Y DE METAS.pdf,URL a matriz de seguimiento OP 2023.docx.  En la valoracion de la OCI en el  monitoreo a  la exposición de la organización al riesgo y realizar las recomendaciones con alcance preventivo de forma integral no se pudo establecer debido a que la dependencia no suministro el soporte de la actividad preventiva.</t>
  </si>
  <si>
    <t xml:space="preserve"> 13/09/2023.PLAN ANUAL DE AUDITORÍAS VIGENCIA 2022 - VERSIÓN 1.xlsx
20230328_PAA 2023 V2.xlsxC73-1:  Se adjuntan actas del comité CICCI en el shareponit diseñado para las actividades de control </t>
  </si>
  <si>
    <t xml:space="preserve"> 18/09/2023.La dependencia solo allego las evidencias de las acciones preventivas y de control  que se describen a continuación:Listado Asistencia a la Socialización Codigo de Etica.pdf.</t>
  </si>
  <si>
    <t xml:space="preserve"> 13/09/2023.La dependencia solo allego las evidencias de las acciones preventivas que se describen a continuación:Oficina de Control Interno  hace seguimiento al Programa/Plan de Auditoría  a través de la forma SEYM-F-005 FORMA PLAN DE AUDITORÍA, en cada auditoria.</t>
  </si>
  <si>
    <t xml:space="preserve"> 13/09/2023.La dependencia solo allego las evidencias de las acciones preventivas y las acciones de control que se describen a continuación:Extra extra edicion extra del el vocero pildoras de Control Interno para un mejor decempe'o.  C74-1: Informe de seguimiento del cuarto trimestre 2022, primero y segundo trimestre 2023 se encuentra publicado en el siguiente link: 
https://www.ant.gov.co/planeacion-control-y-gestion/control-interno/informes/informes-de-seguimiento/.                                                                                          </t>
  </si>
  <si>
    <t xml:space="preserve"> 18/09/2023.La dependencia solo allego las evidencias de las  acciones de control . EL Area no allego las evidencias accion preventiva allego el soporte de: Matriz de seguimiento del cuarto trimestre 2022, primero y segundo trimestre 2023 se encuentra publicado en el siguiente link: 
https://www.ant.gov.co/planeacion-control-y-gestion/control-interno/informes/informes-de-seguimiento/, anexo adjunto al informe. Con respecto a la Actividades Preventiva estas quedaron programadas para los meses de Agosto-Diciembre. En la valoracion de la OCI en el  monitoreo a  la exposición de la organización al riesgo y realizar las recomendaciones con alcance preventivo de forma integral no se pudo establecer debido a que la dependencia no suministro el soporte de la actividad preventiva.</t>
  </si>
  <si>
    <t xml:space="preserve"> 19/09/2023.Se recomienda la necesidad de analizar una adecuada formulación, es decir, que contengan  atributos mínimos, para lo cual puede hacer el  uso de las características SMART.Con respecto al nombre del riesgo ya que se encuentra en forma general. Y no esta acorde a lo dispuesto en  la Guía para la Administración del Riesgo y el diseño de controles en entidades públicas en su Versión 6</t>
  </si>
  <si>
    <r>
      <rPr>
        <b/>
        <sz val="12"/>
        <color theme="1"/>
        <rFont val="Arial"/>
        <family val="2"/>
      </rPr>
      <t xml:space="preserve"> 17/09/2023</t>
    </r>
    <r>
      <rPr>
        <sz val="12"/>
        <color theme="1"/>
        <rFont val="Arial"/>
        <family val="2"/>
      </rPr>
      <t xml:space="preserve">.En las actividades  en  las que no hay obligatoriedad  de la actividad preventiva, la  dependencia es la que determine el método que desee seguir, en función principalmente de la naturaleza de los riesgos. Para garantizar una gestión de riesgos integral y equilibrada, es recomendable combinar acciones preventivas que incluyan medidas cuantitativas con medidas cualitativas.
</t>
    </r>
    <r>
      <rPr>
        <b/>
        <sz val="12"/>
        <color theme="1"/>
        <rFont val="Arial"/>
        <family val="2"/>
      </rPr>
      <t>21/09/2023</t>
    </r>
    <r>
      <rPr>
        <sz val="12"/>
        <color theme="1"/>
        <rFont val="Arial"/>
        <family val="2"/>
      </rPr>
      <t xml:space="preserve"> La dependencia indica "En relación al control 67, la Subdirección Administrativa y Financiera cuenta con el control 67.1 “Persona encargada de Presupuesto realiza la constitución de Reserva Presupuestal a través del reporte generado por el SIIF-Nación de Reserva Presupuestal de acuerdo a las solicitudes de reducción y construcción de reserva enviada por todas las dependencias”.
Para este control se encuentran cargadas las solicitudes recibidas de constitución de reservas presupuestales de cada una de las dependencias y el consolidado de todos los registros de reserva presupuestal por cada uno de los proyectos de inversión." De acuerdo a lo anterior queda actividad cumplida</t>
    </r>
  </si>
  <si>
    <t xml:space="preserve"> 13/09/2023. En la valoracion de la OCI en el  monitoreo a  la exposición de la organización al riesgo y realizar las recomendaciones con alcance preventivo de forma integral no se pudo establecer debido a que la dependencia no suministro el soporte de la actividad preventiva.
21/09/2023 La dependencia indica "Para esta actividad la Subdirección Administrativa y Financiera cuenta con la publicación de tres (3) banner: Actualización Formato Solicitud de Comisiones, Consulta procedimiento de Comisiones y Solicitud de comisiones en KLIC."
Se observan las evidencias cargadas, actividad prevnetiva cumplida</t>
  </si>
  <si>
    <t>Acciones Preventivas
Actualización Formato Solicitud de Comisiones.msg
Consulta procedimiento de Comisiones .msg
Solicitud de comisiones en KLIC.msg</t>
  </si>
  <si>
    <t xml:space="preserve"> 13/09/2023.Para la acción preventiva, se observa documento en word(borrador) sin fecha de actualización ni publicación, actividad no cumplida.En la valoracion de la OCI en el  monitoreo a  la exposición de la organización al riesgo y realizar las recomendaciones con alcance preventivo de forma integral no se pudo establecer debido a que la dependencia no suministro el soporte de la actividad preventiva.
La dependencia solo allego las evidencias de las acciones de control que se describen a continuación:Casos Cas.csv.actividad cumplida
21/09/2023 La dependencia Indica "Esta actividad se encuentra en proceso de firma, teniendo en cuenta que a la fecha tenemos pendiente la publicación del proyecto de Resolución “Por medio de la cual se reglamenta el procedimiento para atender las peticiones, quejas, reclamos, solicitudes, denuncias y felicitaciones que se radican en la Agencia Nacional de Tierras – ANT, se establecen los lineamientos frente a la numeración y trámite de actos administrativos y se dictan otras disposiciones”. No obstante, el instructivo se encuentra revisado por la oficina de planeación para publicación." 
Se Observa la evidencia cargada para la acción preventiva, actividad cumplida</t>
  </si>
  <si>
    <t>Acciones de control 
Casos Cas.csv
Acciones Preventivas
PRÉSTAMO, CONSULTA Y DEVOLUCIÓN DE EXPEDIENTES EN LOS DEPÓSITOS DE ARCHIVO DE LA AGENCIA.doc</t>
  </si>
  <si>
    <t>13*/09/2023 Cotrol correctivo sin uso, acción preventiva no existe</t>
  </si>
  <si>
    <t>La dependencia indica para la acción preventiva "La forma  ACCTI-F-020 se va a actualizar  en su contenido para que se ajuste a la versión que se está actualizando del procedimiento de compra de predios, que fusiona el ACCTI-P-010 Compra Directa de Predios, de la Dirección de Acceso a Tierras;  y el ACCTI-P-021- Compra Directa de Predios y Mejoras, de la Dirección de Asuntos Étnicos. "
 La dependencia indica para el control que "La forma ACCTI-F-022, que corresponde al estudio jurídico complementario se actualizó, anotando que la  información  con la que se llena dicho estudio  reposa en Google Form y se hace por  cruce de correspondencia."</t>
  </si>
  <si>
    <r>
      <rPr>
        <b/>
        <sz val="12"/>
        <color theme="1"/>
        <rFont val="Arial"/>
        <family val="2"/>
      </rPr>
      <t>20/09/2023</t>
    </r>
    <r>
      <rPr>
        <sz val="12"/>
        <color theme="1"/>
        <rFont val="Arial"/>
        <family val="2"/>
      </rPr>
      <t xml:space="preserve">. La OCI no observa evidencias para el control ni para la acción preventiva.
La dependencia indica para la acción preventiva "La forma  ACCTI-F-020 se va a actualizar  en su contenido para que se ajuste a la versión que se está actualizando del procedimiento de compra de predios, que fusiona el ACCTI-P-010 Compra Directa de Predios, de la Dirección de Acceso a Tierras;  y el ACCTI-P-021- Compra Directa de Predios y Mejoras, de la Dirección de Asuntos Étnicos. "
</t>
    </r>
    <r>
      <rPr>
        <b/>
        <sz val="12"/>
        <color theme="1"/>
        <rFont val="Arial"/>
        <family val="2"/>
      </rPr>
      <t>21/09/2023</t>
    </r>
    <r>
      <rPr>
        <sz val="12"/>
        <color theme="1"/>
        <rFont val="Arial"/>
        <family val="2"/>
      </rPr>
      <t xml:space="preserve"> La dependencia indica para el control que "La forma ACCTI-F-022, que corresponde al estudio jurídico complementario se actualizó, anotando que la  información  con la que se llena dicho estudio  reposa en Google Form y se hace por  cruce de correspondencia."</t>
    </r>
  </si>
  <si>
    <t>Evidencias  acciones de control que se describen a continuación:ADMBS-Plan-003-PLAN-INSTITUCIONAL-DE-GESTION-AMBI.pdf
Acciones Preventivas
ADMBS-Plan-003-PLAN-INSTITUCIONAL-DE-GESTION-AMBI</t>
  </si>
  <si>
    <t xml:space="preserve"> 15/09/2023.La dependencia allego las evidencias las acciones de control  y preventivas que se describen a continuación:ADMBS-Plan-003-PLAN-INSTITUCIONAL-DE-GESTION-AMBI.pdf.Con respecto a la </t>
  </si>
  <si>
    <r>
      <rPr>
        <b/>
        <sz val="12"/>
        <color theme="1"/>
        <rFont val="Arial"/>
        <family val="2"/>
      </rPr>
      <t xml:space="preserve">14/09/2023. </t>
    </r>
    <r>
      <rPr>
        <sz val="12"/>
        <color theme="1"/>
        <rFont val="Arial"/>
        <family val="2"/>
      </rPr>
      <t>Se observa correo electrónico ESTRATEGIA DE INTERVENCIÓN PARA LA ATENCION DE REZAGO DE PQRSD From:	Secretaría General &lt;secretariageneral@agenciadetierras.gov.co&gt;
Sent on:	Friday, June 9, 2023 7:21:07 PM
Adicionalmente se observa que en el archivo de excel Reporte de Materialización del Riesgo
La Secretaría General en acompañamiento de la Subdirección Administrativa y Financiera se encuentran adelantando el plan de contingencia para la atención del rezago de PQRS y para mejorar la atención oportuna de las comunicaciones allegadas a la entidad, para lo anterior en el primer seguimiento se solicitó a las áreas la revisión de las PQRS vencidas y la relación de gestión por cada una de ellas. Se realizarán mesas de trabajo entre las áreas, la Secretaría General y el grupo de Gestión Documental de la Subdirección Administrativa y Financiera para el levantamiento de información donde la nueva acción es Realizar mesas de trabajo con las areas para estabelcer compromisos para el gestión de las PQRS vencidas
No hay acción preventiva puesto que  no tiene descripción</t>
    </r>
  </si>
  <si>
    <r>
      <rPr>
        <b/>
        <sz val="12"/>
        <color theme="1"/>
        <rFont val="Arial"/>
        <family val="2"/>
      </rPr>
      <t xml:space="preserve">30/10/2023. </t>
    </r>
    <r>
      <rPr>
        <sz val="12"/>
        <color theme="1"/>
        <rFont val="Arial"/>
        <family val="2"/>
      </rPr>
      <t>De acuedo a las evidencias presentadas en la fase preliminar por medio del correo electrónico con fecha 27/10/2023, la OCI cambia el estado a Cumple.</t>
    </r>
    <r>
      <rPr>
        <b/>
        <sz val="12"/>
        <color theme="1"/>
        <rFont val="Arial"/>
        <family val="2"/>
      </rPr>
      <t xml:space="preserve">
13/09/2023.</t>
    </r>
    <r>
      <rPr>
        <sz val="12"/>
        <color theme="1"/>
        <rFont val="Arial"/>
        <family val="2"/>
      </rPr>
      <t xml:space="preserve"> La oficina de Control Interno observa como  evidencias para el control:
2022-2017011000087-000000000000644857-FONDO-DOCUMENTAL.pdf, 2022-2019011000263-000000000000644874-ARQUITECTURA.pdf, 2022-2019011000297-000000000000614598-Ordenamiento-Social-de-la-Propiedad.pdf, 2022-2020011000110-000000000000643409-CAPACIDAD-DE-GESTION-ADMINISTRATIVA.pdf, 2022-2021011000047-000000000000645410-comunidades-indigenas.pdf, ADECUACION-Y-MEJORAMIENTO-DE-LA-INFRAESTRUCTURA-FISICA-DE-LA-AGENCIA-NACIONAL.pdf, Implementacion-Del-Programa-De-Formalizacion-De-Tierras-Y-Fomento-Al-Desarrollo-Rural-Para-Comunidades-Negras.
Las acciones preventivas la dependencia indica en mayo que han realizado  4 de  7 fichas. La actividad estaba programada para el mes de Julio.  No se encuenrtran las evidencias cargadas en el Share Point.</t>
    </r>
  </si>
  <si>
    <r>
      <rPr>
        <b/>
        <sz val="12"/>
        <color theme="1"/>
        <rFont val="Arial"/>
        <family val="2"/>
      </rPr>
      <t xml:space="preserve">30/10/2023. </t>
    </r>
    <r>
      <rPr>
        <sz val="12"/>
        <color theme="1"/>
        <rFont val="Arial"/>
        <family val="2"/>
      </rPr>
      <t>De acuedo a las evidencias presentadas en la fase preliminar por medio del correo electrónico con fecha 27/10/2023, la OCI cambia el estado a Cumple.</t>
    </r>
    <r>
      <rPr>
        <b/>
        <sz val="12"/>
        <color theme="1"/>
        <rFont val="Arial"/>
        <family val="2"/>
      </rPr>
      <t xml:space="preserve">
13/09/2023</t>
    </r>
    <r>
      <rPr>
        <sz val="12"/>
        <color theme="1"/>
        <rFont val="Arial"/>
        <family val="2"/>
      </rPr>
      <t xml:space="preserve">.De acuerdo a la revisión en el Share Point no hay evidencias cargadas para el control y la acción preventivas, actividades no cumplidas
</t>
    </r>
    <r>
      <rPr>
        <b/>
        <sz val="12"/>
        <color theme="1"/>
        <rFont val="Arial"/>
        <family val="2"/>
      </rPr>
      <t>21/09/2023.</t>
    </r>
    <r>
      <rPr>
        <sz val="12"/>
        <color theme="1"/>
        <rFont val="Arial"/>
        <family val="2"/>
      </rPr>
      <t xml:space="preserve"> La dependencia Indica "ACTIVIDAD DE CONTROL 2.2: 
La Oficina de Planeación evalúa el cumplimiento de requisitos para la formulación de los proyectos de inversión a través de una lista de verificación cumpliendo con los criterios consignados en el artículo 12 del Decreto 2844 de 2010 por parte del rol Control de Formulación. En caso de tener observaciones se devolverá el trámite a través del SUIFP o en caso de dar viabilidad, se procederá a integrar el comentario de aprobación y enviará el trámite al rol Entidad Jefe de Planeación. 
DESCRIPCIÓN DE EVIDENCIA DE EJECUCIÓN: 
En 2023, el instrumento SUIFP (Sistema Unificado de Inversión y Finanzas Públicas) migró al nuevo PIIP (Plataforma Integrada de Inversión Pública), sin embargo, la actividad de control se mantiene bajo los mismos parámetros, pero ejercida por el mismo instrumento, que no permite la inscripción del proyecto cuando la entidad que lo formula no proporciona en el instrumento la totalidad de la información requerida por la metodología MGA - Metodología General Ajustada, utilizada para la formulación de los proyectos de inversión que aspiran a recibir recursos del Presupuesto General de la Nación"
Se Observa documentos Actividad de control 2.2.docx y Captura PIIP.PNG con la descripción de la actividad. actividad cumplida.
</t>
    </r>
  </si>
  <si>
    <r>
      <rPr>
        <b/>
        <sz val="12"/>
        <color theme="1"/>
        <rFont val="Arial"/>
        <family val="2"/>
      </rPr>
      <t>30/10/2023</t>
    </r>
    <r>
      <rPr>
        <sz val="12"/>
        <color theme="1"/>
        <rFont val="Arial"/>
        <family val="2"/>
      </rPr>
      <t>. De acuedo a las evidencias presentadas en la fase preliminar por medio del correo electrónico con fecha 27/10/2023, la OCI cambia el estado a Cumple.
13/09/2023.La acción preventiva esta  programada para el mes de Octubre.No se encontro los soportes de las actividades de Control sobre los atributos informativos que permiten evaluar la  formalidad del  control y no se pudo  conocer el entorno del control y complementar el análisis con elementos cualitativos ya que la dependencia no soporto la actividad.</t>
    </r>
  </si>
  <si>
    <r>
      <rPr>
        <b/>
        <sz val="12"/>
        <color theme="1"/>
        <rFont val="Arial"/>
        <family val="2"/>
      </rPr>
      <t>30/10/2023.</t>
    </r>
    <r>
      <rPr>
        <sz val="12"/>
        <color theme="1"/>
        <rFont val="Arial"/>
        <family val="2"/>
      </rPr>
      <t xml:space="preserve"> De acuedo a las evidencias presentadas en la fase preliminar por medio del correo electrónico con fecha 27/10/2023, la OCI cambia el estado a Cumple para el control C48,2
17/09/2023.En las actividades  en  las que no hay obligatoriedad  de la actividad preventiva, la  dependencia es la que determine el método que desee seguir, en función principalmente de la naturaleza de los riesgos. Para garantizar una gestión de riesgos integral y equilibrada, es recomendable combinar acciones preventivas que incluyan medidas cuantitativas con medidas cualitativas.No se encontro los soportes de las actividades de Control sobre los atributos informativos que permiten evaluar la  formalidad del  control y no se pudo  conocer el entorno del control y complementar el análisis con elementos cualitativos.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</si>
</sst>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2"/>
      <color theme="0"/>
      <name val="Arial"/>
      <family val="2"/>
    </font>
    <font>
      <b/>
      <sz val="12"/>
      <color theme="1"/>
      <name val="Arial"/>
      <family val="2"/>
    </font>
    <font>
      <b/>
      <sz val="12"/>
      <name val="Arial"/>
      <family val="2"/>
    </font>
    <font>
      <sz val="12"/>
      <name val="Arial"/>
      <family val="2"/>
    </font>
    <font>
      <b/>
      <sz val="12"/>
      <color rgb="FFC00000"/>
      <name val="Arial"/>
      <family val="2"/>
    </font>
    <font>
      <b/>
      <sz val="12"/>
      <color rgb="FF002060"/>
      <name val="Arial"/>
      <family val="2"/>
    </font>
    <font>
      <b/>
      <sz val="10"/>
      <name val="Arial"/>
      <family val="2"/>
    </font>
    <font>
      <b/>
      <u/>
      <sz val="10"/>
      <name val="Arial"/>
      <family val="2"/>
    </font>
    <font>
      <sz val="12"/>
      <color rgb="FF000000"/>
      <name val="Arial"/>
      <family val="2"/>
    </font>
    <font>
      <sz val="10"/>
      <color rgb="FF000000"/>
      <name val="Arial"/>
      <family val="2"/>
    </font>
    <font>
      <b/>
      <sz val="11"/>
      <color theme="1"/>
      <name val="Calibri"/>
      <family val="2"/>
      <scheme val="minor"/>
    </font>
    <font>
      <b/>
      <sz val="11"/>
      <color theme="1"/>
      <name val="Arial"/>
      <family val="2"/>
    </font>
    <font>
      <sz val="11"/>
      <color theme="1"/>
      <name val="Arial"/>
      <family val="2"/>
    </font>
  </fonts>
  <fills count="13">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9" tint="0.39997558519241921"/>
        <bgColor rgb="FFA9D08E"/>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00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3">
    <xf numFmtId="0" fontId="0" fillId="0" borderId="0"/>
    <xf numFmtId="9" fontId="1" fillId="0" borderId="0" applyFont="0" applyFill="0" applyBorder="0" applyAlignment="0" applyProtection="0"/>
    <xf numFmtId="0" fontId="3" fillId="0" borderId="0"/>
  </cellStyleXfs>
  <cellXfs count="122">
    <xf numFmtId="0" fontId="0" fillId="0" borderId="0" xfId="0"/>
    <xf numFmtId="0" fontId="2" fillId="2" borderId="0" xfId="0" applyFont="1" applyFill="1" applyAlignment="1">
      <alignment vertical="center" wrapText="1"/>
    </xf>
    <xf numFmtId="0" fontId="2" fillId="3" borderId="0" xfId="0" applyFont="1" applyFill="1" applyAlignment="1">
      <alignment horizontal="center" vertical="center" wrapText="1"/>
    </xf>
    <xf numFmtId="9" fontId="2" fillId="3" borderId="0" xfId="1" applyFont="1" applyFill="1" applyAlignment="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left" vertical="center" wrapText="1"/>
    </xf>
    <xf numFmtId="0" fontId="6" fillId="8" borderId="1" xfId="0" applyFont="1" applyFill="1" applyBorder="1" applyAlignment="1">
      <alignment horizontal="center" vertical="center" wrapText="1"/>
    </xf>
    <xf numFmtId="9" fontId="6" fillId="8" borderId="1" xfId="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9" fontId="6" fillId="5" borderId="1" xfId="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6" fillId="9" borderId="1" xfId="0" applyFont="1" applyFill="1" applyBorder="1" applyAlignment="1" applyProtection="1">
      <alignment horizontal="center" vertical="center" wrapText="1"/>
      <protection locked="0"/>
    </xf>
    <xf numFmtId="0" fontId="6" fillId="10" borderId="6" xfId="0" applyFont="1" applyFill="1" applyBorder="1" applyAlignment="1" applyProtection="1">
      <alignment horizontal="center" vertical="center" wrapText="1"/>
      <protection locked="0"/>
    </xf>
    <xf numFmtId="9" fontId="6" fillId="10" borderId="6" xfId="1" applyFont="1" applyFill="1" applyBorder="1" applyAlignment="1" applyProtection="1">
      <alignment horizontal="center" vertical="center" wrapText="1"/>
      <protection locked="0"/>
    </xf>
    <xf numFmtId="0" fontId="6" fillId="10" borderId="6"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wrapText="1"/>
      <protection locked="0"/>
    </xf>
    <xf numFmtId="0" fontId="6" fillId="5" borderId="6" xfId="0" applyFont="1" applyFill="1" applyBorder="1" applyAlignment="1">
      <alignment horizontal="center" vertical="center" wrapText="1"/>
    </xf>
    <xf numFmtId="0" fontId="7" fillId="4" borderId="1" xfId="0" applyFont="1" applyFill="1" applyBorder="1" applyAlignment="1">
      <alignment horizontal="center" vertical="center" wrapText="1"/>
    </xf>
    <xf numFmtId="9" fontId="7" fillId="4" borderId="1" xfId="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12" fillId="11" borderId="1" xfId="0" applyFont="1" applyFill="1" applyBorder="1" applyAlignment="1">
      <alignment vertical="center" wrapText="1"/>
    </xf>
    <xf numFmtId="0" fontId="12" fillId="11" borderId="1" xfId="0" applyFont="1" applyFill="1" applyBorder="1" applyAlignment="1">
      <alignment horizontal="center" vertical="center" wrapText="1"/>
    </xf>
    <xf numFmtId="0" fontId="0" fillId="3" borderId="0" xfId="0" applyFill="1"/>
    <xf numFmtId="0" fontId="2" fillId="4" borderId="1" xfId="0" applyFont="1" applyFill="1" applyBorder="1" applyAlignment="1">
      <alignment vertical="center" wrapText="1"/>
    </xf>
    <xf numFmtId="0" fontId="5"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vertical="center" wrapText="1"/>
    </xf>
    <xf numFmtId="1" fontId="2" fillId="4" borderId="1" xfId="0" applyNumberFormat="1" applyFont="1" applyFill="1" applyBorder="1" applyAlignment="1">
      <alignment horizontal="center" vertical="center" wrapText="1"/>
    </xf>
    <xf numFmtId="9" fontId="7" fillId="4" borderId="1" xfId="1" applyFont="1" applyFill="1" applyBorder="1" applyAlignment="1" applyProtection="1">
      <alignment horizontal="center" vertical="center" wrapText="1"/>
      <protection locked="0"/>
    </xf>
    <xf numFmtId="9" fontId="2" fillId="4" borderId="1" xfId="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0" xfId="0" applyFont="1" applyFill="1" applyAlignment="1">
      <alignment vertical="center" wrapText="1"/>
    </xf>
    <xf numFmtId="14" fontId="6" fillId="5" borderId="1" xfId="0" applyNumberFormat="1" applyFont="1" applyFill="1" applyBorder="1" applyAlignment="1" applyProtection="1">
      <alignment vertical="center" wrapText="1"/>
      <protection locked="0"/>
    </xf>
    <xf numFmtId="0" fontId="6" fillId="5" borderId="1" xfId="0" applyFont="1" applyFill="1" applyBorder="1" applyAlignment="1" applyProtection="1">
      <alignment vertical="center" wrapText="1"/>
      <protection locked="0"/>
    </xf>
    <xf numFmtId="0" fontId="5" fillId="5" borderId="1" xfId="0" applyFont="1" applyFill="1" applyBorder="1" applyAlignment="1" applyProtection="1">
      <alignment vertical="center" wrapText="1"/>
      <protection locked="0"/>
    </xf>
    <xf numFmtId="0" fontId="6" fillId="5" borderId="4" xfId="0" applyFont="1" applyFill="1" applyBorder="1" applyAlignment="1" applyProtection="1">
      <alignment vertical="center" wrapText="1"/>
      <protection locked="0"/>
    </xf>
    <xf numFmtId="0" fontId="2" fillId="5" borderId="0" xfId="0" applyFont="1" applyFill="1" applyAlignment="1">
      <alignment vertical="center" wrapText="1"/>
    </xf>
    <xf numFmtId="0" fontId="6" fillId="5" borderId="6" xfId="0" applyFont="1" applyFill="1" applyBorder="1" applyAlignment="1" applyProtection="1">
      <alignment horizontal="left" vertical="center" wrapText="1"/>
      <protection locked="0"/>
    </xf>
    <xf numFmtId="9" fontId="2" fillId="4" borderId="1" xfId="0" applyNumberFormat="1" applyFont="1" applyFill="1" applyBorder="1" applyAlignment="1">
      <alignment horizontal="left" vertical="center" wrapText="1"/>
    </xf>
    <xf numFmtId="0" fontId="6" fillId="4" borderId="1" xfId="0" applyFont="1" applyFill="1" applyBorder="1" applyAlignment="1">
      <alignment horizontal="center" vertical="center" wrapText="1"/>
    </xf>
    <xf numFmtId="0" fontId="2" fillId="4" borderId="1" xfId="0" applyFont="1" applyFill="1" applyBorder="1" applyAlignment="1" applyProtection="1">
      <alignment vertical="center" wrapText="1"/>
      <protection locked="0"/>
    </xf>
    <xf numFmtId="0" fontId="13" fillId="4" borderId="0" xfId="0" applyFont="1" applyFill="1" applyAlignment="1">
      <alignment vertical="center" wrapText="1"/>
    </xf>
    <xf numFmtId="0" fontId="2" fillId="4" borderId="1" xfId="0" applyFont="1" applyFill="1" applyBorder="1" applyAlignment="1">
      <alignment horizontal="left" vertical="top" wrapText="1"/>
    </xf>
    <xf numFmtId="0" fontId="12" fillId="4" borderId="1" xfId="0" applyFont="1" applyFill="1" applyBorder="1" applyAlignment="1">
      <alignment wrapText="1"/>
    </xf>
    <xf numFmtId="0" fontId="12" fillId="4" borderId="0" xfId="0" applyFont="1" applyFill="1" applyAlignment="1">
      <alignment wrapText="1"/>
    </xf>
    <xf numFmtId="0" fontId="2" fillId="4" borderId="0" xfId="0" applyFont="1" applyFill="1" applyAlignment="1">
      <alignment horizontal="left" vertical="center" wrapText="1"/>
    </xf>
    <xf numFmtId="0" fontId="2" fillId="4" borderId="6" xfId="0" applyFont="1" applyFill="1" applyBorder="1" applyAlignment="1">
      <alignment vertical="center" wrapText="1"/>
    </xf>
    <xf numFmtId="0" fontId="2" fillId="4" borderId="7" xfId="0" applyFont="1" applyFill="1" applyBorder="1" applyAlignment="1">
      <alignment vertical="center" wrapText="1"/>
    </xf>
    <xf numFmtId="0" fontId="12" fillId="11" borderId="7" xfId="0" applyFont="1" applyFill="1" applyBorder="1" applyAlignment="1">
      <alignment horizontal="center" vertical="center" wrapText="1"/>
    </xf>
    <xf numFmtId="0" fontId="12" fillId="4" borderId="1" xfId="0" applyFont="1" applyFill="1" applyBorder="1" applyAlignment="1">
      <alignment vertical="center" wrapText="1"/>
    </xf>
    <xf numFmtId="0" fontId="12" fillId="4" borderId="1" xfId="0" applyFont="1" applyFill="1" applyBorder="1" applyAlignment="1">
      <alignment horizontal="justify" vertical="center"/>
    </xf>
    <xf numFmtId="0" fontId="12" fillId="4" borderId="0" xfId="0" applyFont="1" applyFill="1" applyAlignment="1">
      <alignment vertical="center" wrapText="1"/>
    </xf>
    <xf numFmtId="0" fontId="2" fillId="4" borderId="4" xfId="0" applyFont="1" applyFill="1" applyBorder="1" applyAlignment="1">
      <alignment horizontal="left" vertical="center" wrapText="1"/>
    </xf>
    <xf numFmtId="0" fontId="14" fillId="0" borderId="0" xfId="0" applyFont="1"/>
    <xf numFmtId="0" fontId="0" fillId="0" borderId="0" xfId="0" applyAlignment="1">
      <alignment vertical="center"/>
    </xf>
    <xf numFmtId="0" fontId="0" fillId="0" borderId="1" xfId="0" applyBorder="1" applyAlignment="1">
      <alignment wrapText="1"/>
    </xf>
    <xf numFmtId="0" fontId="0" fillId="0" borderId="1" xfId="0" applyBorder="1" applyAlignment="1">
      <alignment horizontal="left"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6" fillId="0" borderId="0" xfId="0" applyFont="1"/>
    <xf numFmtId="0" fontId="15" fillId="0" borderId="1" xfId="0" applyFont="1" applyBorder="1" applyAlignment="1">
      <alignment vertical="center"/>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0" xfId="0" applyFont="1" applyAlignment="1">
      <alignment wrapText="1"/>
    </xf>
    <xf numFmtId="0" fontId="0" fillId="0" borderId="0" xfId="0" applyAlignment="1">
      <alignment wrapText="1"/>
    </xf>
    <xf numFmtId="0" fontId="14" fillId="0" borderId="1" xfId="0" applyFont="1"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14" fillId="0" borderId="1" xfId="0" applyFont="1" applyBorder="1" applyAlignment="1">
      <alignment vertical="center" wrapText="1"/>
    </xf>
    <xf numFmtId="14" fontId="2" fillId="4" borderId="0" xfId="0" applyNumberFormat="1" applyFont="1" applyFill="1" applyAlignment="1">
      <alignment vertical="center" wrapText="1"/>
    </xf>
    <xf numFmtId="0" fontId="2" fillId="4" borderId="0" xfId="0" applyFont="1" applyFill="1" applyAlignment="1">
      <alignment vertical="center"/>
    </xf>
    <xf numFmtId="0" fontId="5"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2" fillId="4" borderId="3" xfId="0" applyFont="1" applyFill="1" applyBorder="1" applyAlignment="1">
      <alignment vertical="center" wrapText="1"/>
    </xf>
    <xf numFmtId="0" fontId="12" fillId="4" borderId="3" xfId="0" applyFont="1" applyFill="1" applyBorder="1" applyAlignment="1">
      <alignment horizontal="center" vertical="center" wrapText="1"/>
    </xf>
    <xf numFmtId="0" fontId="2" fillId="4" borderId="6"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vertical="center" wrapText="1"/>
    </xf>
    <xf numFmtId="1" fontId="2"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9" fontId="7" fillId="0" borderId="1" xfId="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9" fontId="7"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vertical="center" wrapText="1"/>
    </xf>
    <xf numFmtId="0" fontId="12" fillId="0" borderId="1" xfId="0" applyFont="1" applyFill="1" applyBorder="1" applyAlignment="1">
      <alignment vertical="center" wrapText="1"/>
    </xf>
    <xf numFmtId="9" fontId="2" fillId="0" borderId="1" xfId="1" applyFont="1" applyFill="1" applyBorder="1" applyAlignment="1">
      <alignment horizontal="center" vertical="center" wrapText="1"/>
    </xf>
    <xf numFmtId="0" fontId="5" fillId="12" borderId="1" xfId="0" applyFont="1" applyFill="1" applyBorder="1" applyAlignment="1">
      <alignment horizontal="center" vertical="center" wrapText="1"/>
    </xf>
    <xf numFmtId="0" fontId="6" fillId="5" borderId="5"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9" fillId="7" borderId="3"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16" fillId="0" borderId="4" xfId="0" applyFont="1" applyBorder="1" applyAlignment="1">
      <alignment horizontal="left" vertical="center" wrapText="1"/>
    </xf>
    <xf numFmtId="0" fontId="16" fillId="0" borderId="8" xfId="0" applyFont="1" applyBorder="1" applyAlignment="1">
      <alignment horizontal="left" vertical="center" wrapText="1"/>
    </xf>
    <xf numFmtId="0" fontId="16" fillId="0" borderId="6" xfId="0" applyFont="1" applyBorder="1" applyAlignment="1">
      <alignment horizontal="left" vertical="center" wrapText="1"/>
    </xf>
    <xf numFmtId="0" fontId="16"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wrapText="1"/>
    </xf>
  </cellXfs>
  <cellStyles count="3">
    <cellStyle name="Normal" xfId="0" builtinId="0"/>
    <cellStyle name="Normal 2" xfId="2"/>
    <cellStyle name="Porcentaje" xfId="1" builtinId="5"/>
  </cellStyles>
  <dxfs count="3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tint="-4.9989318521683403E-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tint="-4.9989318521683403E-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112510" cy="962025"/>
    <xdr:pic>
      <xdr:nvPicPr>
        <xdr:cNvPr id="2" name="Imagen 1">
          <a:extLst>
            <a:ext uri="{FF2B5EF4-FFF2-40B4-BE49-F238E27FC236}">
              <a16:creationId xmlns:a16="http://schemas.microsoft.com/office/drawing/2014/main" id="{CC75B3DC-F0B1-47B1-8900-A3B95DC7CD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12510" cy="962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bernalz/Downloads/Mapa-de-Riesgos-de-Gestion-ANT-&#8211;-version-2-&#8211;-2023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lu/Desktop/Riesgo%20ANT/Consolidaci&#243;n%20de%20implmentaci&#243;n%20MRG%202022%20-%20cop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iana.bernalz/Downloads/Mapa%20Riesgos%20de%20Gestion%202023_Guiller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iana.bernalz/Downloads/Papel%20de%20Trabajo%20Mapa%20Riesgos%20de%20Gestion%2020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riterios"/>
      <sheetName val="1 - Política"/>
      <sheetName val="2 - Contexto"/>
      <sheetName val="3 - Identificación del Riesgo"/>
      <sheetName val="4 - Valor del Riesgo Inherente"/>
      <sheetName val="5 - Diseño y Valoración Control"/>
      <sheetName val="6 - Plan de Acciones Preventiva"/>
      <sheetName val="7 - Materialización del Riesgo"/>
      <sheetName val="8 - Mapa Riesgos de Gestión"/>
      <sheetName val="9 - Mapa de Calor"/>
      <sheetName val="Anexo 1 Modificaciones"/>
      <sheetName val="Anexo 2 Reporte Materialización"/>
      <sheetName val="Anexo 3 Report Acciones Prevent"/>
      <sheetName val="Anexo 4 Reporte de Dis Act Cont"/>
      <sheetName val="Datos"/>
      <sheetName val="Datos 2"/>
      <sheetName val="Datos 3"/>
      <sheetName val="Datos 4"/>
      <sheetName val="Datos 5"/>
    </sheetNames>
    <sheetDataSet>
      <sheetData sheetId="0"/>
      <sheetData sheetId="1"/>
      <sheetData sheetId="2"/>
      <sheetData sheetId="3">
        <row r="9">
          <cell r="B9" t="str">
            <v>DIRECCIONAMIENTO ESTRATÉGICO</v>
          </cell>
          <cell r="C9" t="str">
            <v>Establecer los lineamientos estratégicos y el esquema de operación de la Agencia Nacional de Tierras, asegurando la disponibilidad de los recursos necesarios para su aplicación</v>
          </cell>
          <cell r="D9" t="str">
            <v>Desde la comprensión del contexto interno y externo, hasta la formulación de Planes, programas y proyectos relacionados con el cumplimiento de las funciones de la entidad</v>
          </cell>
          <cell r="F9" t="str">
            <v>OFICINA DE PLANEACIÓN</v>
          </cell>
          <cell r="G9" t="str">
            <v>R 1</v>
          </cell>
          <cell r="H9" t="str">
            <v>Aprobar planes no pertinentes a la entidad</v>
          </cell>
          <cell r="I9" t="str">
            <v>Afectación Económica o presupuestal</v>
          </cell>
          <cell r="K9" t="str">
            <v>ESTRATÉGICOS</v>
          </cell>
          <cell r="N9" t="str">
            <v>Ejecución y administración de procesos</v>
          </cell>
          <cell r="O9">
            <v>44701</v>
          </cell>
        </row>
        <row r="11">
          <cell r="B11" t="str">
            <v>DIRECCIONAMIENTO ESTRATÉGICO</v>
          </cell>
          <cell r="C11" t="str">
            <v>Establecer los lineamientos estratégicos y el esquema de operación de la Agencia Nacional de Tierras, asegurando la disponibilidad de los recursos necesarios para su aplicación</v>
          </cell>
          <cell r="D11" t="str">
            <v>Desde la comprensión del contexto interno y externo, hasta la formulación de Planes, programas y proyectos relacionados con el cumplimiento de las funciones de la entidad</v>
          </cell>
          <cell r="F11" t="str">
            <v>OFICINA DE PLANEACIÓN</v>
          </cell>
          <cell r="G11" t="str">
            <v>R 2</v>
          </cell>
          <cell r="H11" t="str">
            <v>Inscribir proyectos de inversión no adecuados a las necesidades de la entidad</v>
          </cell>
          <cell r="I11" t="str">
            <v>Afectación Económica o presupuestal</v>
          </cell>
          <cell r="J11" t="str">
            <v>Posibilidad de afectación económica  por multa del ente de control debido al desconocimiento de los cambios en las normas y procesos de Min Hacienda y DNP relacionados con la planeación presupuestal, del MADR relacionados con parámetros sectoriales para la presentación de proyectos, desconocimiento del procedimiento y de los instrumentos establecidos en la ANT para la formulación de proyectos de inversión por parte de las dependencias y desarticulación de las metas e indicadores del proyecto con las metas e indicadores del PND y Plan Marco de Implementación</v>
          </cell>
          <cell r="K11" t="str">
            <v>GERENCIALES</v>
          </cell>
          <cell r="N11" t="str">
            <v>Ejecución y administración de procesos</v>
          </cell>
          <cell r="O11">
            <v>44701</v>
          </cell>
        </row>
        <row r="12">
          <cell r="B12" t="str">
            <v>DIRECCIONAMIENTO ESTRATÉGICO</v>
          </cell>
          <cell r="C12" t="str">
            <v>Establecer los lineamientos estratégicos y el esquema de operación de la Agencia Nacional de Tierras, asegurando la disponibilidad de los recursos necesarios para su aplicación</v>
          </cell>
          <cell r="D12" t="str">
            <v>Desde la comprensión del contexto interno y externo, hasta la formulación de Planes, programas y proyectos relacionados con el cumplimiento de las funciones de la entidad</v>
          </cell>
          <cell r="F12" t="str">
            <v>OFICINA DE PLANEACIÓN</v>
          </cell>
          <cell r="G12" t="str">
            <v>R 2</v>
          </cell>
          <cell r="H12" t="str">
            <v>Inscribir proyectos de inversión no adecuados a las necesidades de la entidad</v>
          </cell>
          <cell r="I12" t="str">
            <v>Afectación Económica o presupuestal</v>
          </cell>
          <cell r="J12" t="str">
            <v>Posibilidad de afectación económica  por multa del ente de control debido al desconocimiento de los cambios en las normas y procesos de Min Hacienda y DNP relacionados con la planeación presupuestal, del MADR relacionados con parámetros sectoriales para la presentación de proyectos, desconocimiento del procedimiento y de los instrumentos establecidos en la ANT para la formulación de proyectos de inversión por parte de las dependencias y desarticulación de las metas e indicadores del proyecto con las metas e indicadores del PND y Plan Marco de Implementación</v>
          </cell>
          <cell r="K12" t="str">
            <v>GERENCIALES</v>
          </cell>
          <cell r="N12" t="str">
            <v>Ejecución y administración de procesos</v>
          </cell>
          <cell r="O12">
            <v>44701</v>
          </cell>
        </row>
        <row r="13">
          <cell r="B13" t="str">
            <v>DIRECCIONAMIENTO ESTRATÉGICO</v>
          </cell>
          <cell r="C13" t="str">
            <v>Establecer los lineamientos estratégicos y el esquema de operación de la Agencia Nacional de Tierras, asegurando la disponibilidad de los recursos necesarios para su aplicación</v>
          </cell>
          <cell r="D13" t="str">
            <v>Desde la comprensión del contexto interno y externo, hasta la formulación de Planes, programas y proyectos relacionados con el cumplimiento de las funciones de la entidad</v>
          </cell>
          <cell r="F13" t="str">
            <v>OFICINA DE PLANEACIÓN</v>
          </cell>
          <cell r="G13" t="str">
            <v>R 2</v>
          </cell>
          <cell r="H13" t="str">
            <v>Inscribir proyectos de inversión no adecuados a las necesidades de la entidad</v>
          </cell>
          <cell r="I13" t="str">
            <v>Afectación Económica o presupuestal</v>
          </cell>
          <cell r="J13" t="str">
            <v>Posibilidad de afectación económica  por multa del ente de control debido al desconocimiento de los cambios en las normas y procesos de Min Hacienda y DNP relacionados con la planeación presupuestal, del MADR relacionados con parámetros sectoriales para la presentación de proyectos, desconocimiento del procedimiento y de los instrumentos establecidos en la ANT para la formulación de proyectos de inversión por parte de las dependencias y desarticulación de las metas e indicadores del proyecto con las metas e indicadores del PND y Plan Marco de Implementación</v>
          </cell>
          <cell r="K13" t="str">
            <v>GERENCIALES</v>
          </cell>
          <cell r="N13" t="str">
            <v>Ejecución y administración de procesos</v>
          </cell>
          <cell r="O13">
            <v>44701</v>
          </cell>
        </row>
        <row r="14">
          <cell r="B14" t="str">
            <v>DIRECCIONAMIENTO ESTRATÉGICO</v>
          </cell>
          <cell r="C14" t="str">
            <v>Establecer los lineamientos estratégicos y el esquema de operación de la Agencia Nacional de Tierras, asegurando la disponibilidad de los recursos necesarios para su aplicación</v>
          </cell>
          <cell r="D14" t="str">
            <v>Desde la comprensión del contexto interno y externo, hasta la formulación de Planes, programas y proyectos relacionados con el cumplimiento de las funciones de la entidad</v>
          </cell>
          <cell r="F14" t="str">
            <v>OFICINA DE PLANEACIÓN</v>
          </cell>
          <cell r="G14" t="str">
            <v>R 3</v>
          </cell>
          <cell r="H14" t="str">
            <v>Planeación inoportuna de cada vigencia</v>
          </cell>
          <cell r="I14" t="str">
            <v>Pérdida Reputacional</v>
          </cell>
          <cell r="J14" t="str">
            <v>Posibilidad de pérdida reputacional en la imagen institucional por falta de coordinación de la Oficina de Planeación con los responsables de la planeación en cada dependencia, generando documentación de referencia desactualizada, herramientas tecnológicas inadecuadas y diferencia en las interpretaciones de lineamientos; transmitiéndose en el retraso de las metas, compromisos institucionales y la ejecución de los proyectos</v>
          </cell>
          <cell r="K14" t="str">
            <v>GERENCIALES</v>
          </cell>
          <cell r="N14" t="str">
            <v>Ejecución y administración de procesos</v>
          </cell>
          <cell r="O14">
            <v>44701</v>
          </cell>
        </row>
        <row r="15">
          <cell r="B15" t="str">
            <v>DIRECCIONAMIENTO ESTRATÉGICO</v>
          </cell>
          <cell r="C15" t="str">
            <v>Establecer los lineamientos estratégicos y el esquema de operación de la Agencia Nacional de Tierras, asegurando la disponibilidad de los recursos necesarios para su aplicación</v>
          </cell>
          <cell r="D15" t="str">
            <v>Desde la comprensión del contexto interno y externo, hasta la formulación de Planes, programas y proyectos relacionados con el cumplimiento de las funciones de la entidad</v>
          </cell>
          <cell r="F15" t="str">
            <v>OFICINA DE PLANEACIÓN</v>
          </cell>
          <cell r="G15" t="str">
            <v>R 3</v>
          </cell>
          <cell r="H15" t="str">
            <v>Planeación inoportuna de cada vigencia</v>
          </cell>
          <cell r="I15" t="str">
            <v>Pérdida Reputacional</v>
          </cell>
          <cell r="J15" t="str">
            <v>Posibilidad de pérdida reputacional en la imagen institucional por falta de coordinación de la Oficina de Planeación con los responsables de la planeación en cada dependencia, generando documentación de referencia desactualizada, herramientas tecnológicas inadecuadas y diferencia en las interpretaciones de lineamientos; transmitiéndose en el retraso de las metas, compromisos institucionales y la ejecución de los proyectos</v>
          </cell>
          <cell r="K15" t="str">
            <v>GERENCIALES</v>
          </cell>
          <cell r="N15" t="str">
            <v>Ejecución y administración de procesos</v>
          </cell>
          <cell r="O15">
            <v>44701</v>
          </cell>
        </row>
        <row r="16">
          <cell r="B16" t="str">
            <v>DIRECCIONAMIENTO ESTRATÉGICO</v>
          </cell>
          <cell r="C16" t="str">
            <v>Establecer los lineamientos estratégicos y el esquema de operación de la Agencia Nacional de Tierras, asegurando la disponibilidad de los recursos necesarios para su aplicación</v>
          </cell>
          <cell r="D16" t="str">
            <v>Desde la comprensión del contexto interno y externo, hasta la formulación de Planes, programas y proyectos relacionados con el cumplimiento de las funciones de la entidad</v>
          </cell>
          <cell r="F16" t="str">
            <v>OFICINA DE PLANEACIÓN</v>
          </cell>
          <cell r="G16" t="str">
            <v>R 4</v>
          </cell>
          <cell r="H16" t="str">
            <v>Reporte de información no pertinente a las necesidades de la Dirección General</v>
          </cell>
          <cell r="I16" t="str">
            <v>Pérdida Reputacional</v>
          </cell>
          <cell r="J16" t="str">
            <v>Posibilidad de pérdida reputacional en la imagen institucional debido al desconocimiento de las dependencias en la metodología, roles, responsabilidades y los criterios explícitos para reporte de indicadores, y además tener los Sistemas de información no unificados</v>
          </cell>
          <cell r="K16" t="str">
            <v>GERENCIALES</v>
          </cell>
          <cell r="N16" t="str">
            <v>Ejecución y administración de procesos</v>
          </cell>
          <cell r="O16">
            <v>44701</v>
          </cell>
        </row>
        <row r="17">
          <cell r="B17" t="str">
            <v>DIRECCIONAMIENTO ESTRATÉGICO</v>
          </cell>
          <cell r="C17" t="str">
            <v>Establecer los lineamientos estratégicos y el esquema de operación de la Agencia Nacional de Tierras, asegurando la disponibilidad de los recursos necesarios para su aplicación</v>
          </cell>
          <cell r="D17" t="str">
            <v>Desde la comprensión del contexto interno y externo, hasta la formulación de Planes, programas y proyectos relacionados con el cumplimiento de las funciones de la entidad</v>
          </cell>
          <cell r="F17" t="str">
            <v>OFICINA DE PLANEACIÓN</v>
          </cell>
          <cell r="G17" t="str">
            <v>R 4</v>
          </cell>
          <cell r="H17" t="str">
            <v>Reporte de información no pertinente a las necesidades de la Dirección General</v>
          </cell>
          <cell r="I17" t="str">
            <v>Pérdida Reputacional</v>
          </cell>
          <cell r="J17" t="str">
            <v>Posibilidad de pérdida reputacional en la imagen institucional debido al desconocimiento de las dependencias en la metodología, roles, responsabilidades y los criterios explícitos para reporte de indicadores, y además tener los Sistemas de información no unificados</v>
          </cell>
          <cell r="K17" t="str">
            <v>GERENCIALES</v>
          </cell>
          <cell r="N17" t="str">
            <v>Ejecución y administración de procesos</v>
          </cell>
          <cell r="O17">
            <v>44701</v>
          </cell>
        </row>
        <row r="18">
          <cell r="B18" t="str">
            <v>DIRECCIONAMIENTO ESTRATÉGICO</v>
          </cell>
          <cell r="C18" t="str">
            <v>Establecer los lineamientos estratégicos y el esquema de operación de la Agencia Nacional de Tierras, asegurando la disponibilidad de los recursos necesarios para su aplicación</v>
          </cell>
          <cell r="D18" t="str">
            <v>Desde la comprensión del contexto interno y externo, hasta la formulación de Planes, programas y proyectos relacionados con el cumplimiento de las funciones de la entidad</v>
          </cell>
          <cell r="F18" t="str">
            <v>OFICINA DE PLANEACIÓN</v>
          </cell>
          <cell r="G18" t="str">
            <v>R 5</v>
          </cell>
          <cell r="H18" t="str">
            <v>Planeación y gestión de procesos con inadecuada valoración de riesgos y oportunidades</v>
          </cell>
          <cell r="I18" t="str">
            <v>Pérdida Reputacional</v>
          </cell>
          <cell r="J18" t="str">
            <v>Posibilidad de pérdida reputacional en la imagen institucional por la inadecuada identificación y control de riesgos que afectan los procesos de la entidad</v>
          </cell>
          <cell r="K18" t="str">
            <v>GERENCIALES</v>
          </cell>
          <cell r="N18" t="str">
            <v>Ejecución y administración de procesos</v>
          </cell>
          <cell r="O18">
            <v>44701</v>
          </cell>
        </row>
        <row r="19">
          <cell r="B19" t="str">
            <v>DIRECCIONAMIENTO ESTRATÉGICO</v>
          </cell>
          <cell r="C19" t="str">
            <v>Establecer los lineamientos estratégicos y el esquema de operación de la Agencia Nacional de Tierras, asegurando la disponibilidad de los recursos necesarios para su aplicación</v>
          </cell>
          <cell r="D19" t="str">
            <v>Desde la comprensión del contexto interno y externo, hasta la formulación de Planes, programas y proyectos relacionados con el cumplimiento de las funciones de la entidad</v>
          </cell>
          <cell r="F19" t="str">
            <v>OFICINA DE PLANEACIÓN</v>
          </cell>
          <cell r="G19" t="str">
            <v>R 5</v>
          </cell>
          <cell r="H19" t="str">
            <v>Planeación y gestión de procesos con inadecuada valoración de riesgos y oportunidades</v>
          </cell>
          <cell r="I19" t="str">
            <v>Pérdida Reputacional</v>
          </cell>
          <cell r="J19" t="str">
            <v>Posibilidad de pérdida reputacional en la imagen institucional por la inadecuada identificación y control de riesgos que afectan los procesos de la entidad</v>
          </cell>
          <cell r="K19" t="str">
            <v>GERENCIALES</v>
          </cell>
          <cell r="N19" t="str">
            <v>Ejecución y administración de procesos</v>
          </cell>
          <cell r="O19">
            <v>44701</v>
          </cell>
        </row>
        <row r="20">
          <cell r="B20" t="str">
            <v>COMUNICACIÓN Y GESTIÓN CON GRUPOS DE INTERÉS</v>
          </cell>
          <cell r="C20" t="str">
            <v>Establecer lineamientos para la comunicación y coordinación intra e interinstitucional, que proporcione a los grupos de interés información veraz, objetiva y oportuna de la misión, s y gestión de la Agencia Nacional de Tierras</v>
          </cell>
          <cell r="D20" t="str">
            <v>Desde la formulación de lineamientos de comunicación interna y externa, hasta la articulación con los grupos de interés y organismos de control</v>
          </cell>
          <cell r="F20" t="str">
            <v>DIRECCIÓN GENERAL (EQUIPO DE COMUNICACIONES)</v>
          </cell>
          <cell r="G20" t="str">
            <v>R 6</v>
          </cell>
          <cell r="H20" t="str">
            <v>Dar información imprecisa o errónea a la ciudadanía a través de cualquier medio de comunicación por parte de  personas autorizadas y NO autorizadas</v>
          </cell>
          <cell r="I20" t="str">
            <v>Pérdida Reputacional</v>
          </cell>
          <cell r="J20" t="str">
            <v>Posibilidad de pérdida reputacional en la credibilidad y mala imagen institucional por deficiencia en la información interna y externa de la entidad</v>
          </cell>
          <cell r="K20" t="str">
            <v>DE IMAGEN O REPUTACIONAL</v>
          </cell>
          <cell r="N20" t="str">
            <v>Usuarios, productos y prácticas</v>
          </cell>
          <cell r="O20">
            <v>44701</v>
          </cell>
        </row>
        <row r="21">
          <cell r="B21" t="str">
            <v>COMUNICACIÓN Y GESTIÓN CON GRUPOS DE INTERÉS</v>
          </cell>
          <cell r="C21" t="str">
            <v>Establecer lineamientos para la comunicación y coordinación intra e interinstitucional, que proporcione a los grupos de interés información veraz, objetiva y oportuna de la misión, s y gestión de la Agencia Nacional de Tierras</v>
          </cell>
          <cell r="D21" t="str">
            <v>Desde la formulación de lineamientos de comunicación interna y externa, hasta la articulación con los grupos de interés y organismos de control</v>
          </cell>
          <cell r="F21" t="str">
            <v>DIRECCIÓN GENERAL (EQUIPO DE COMUNICACIONES)</v>
          </cell>
          <cell r="G21" t="str">
            <v>R 6</v>
          </cell>
          <cell r="H21" t="str">
            <v>Dar información imprecisa o errónea a la ciudadanía a través de cualquier medio de comunicación por parte de  personas autorizadas y NO autorizadas</v>
          </cell>
          <cell r="I21" t="str">
            <v>Pérdida Reputacional</v>
          </cell>
          <cell r="J21" t="str">
            <v>Posibilidad de pérdida reputacional en la credibilidad y mala imagen institucional por deficiencia en la información interna y externa de la entidad</v>
          </cell>
          <cell r="K21" t="str">
            <v>DE IMAGEN O REPUTACIONAL</v>
          </cell>
          <cell r="N21" t="str">
            <v>Usuarios, productos y prácticas</v>
          </cell>
          <cell r="O21">
            <v>44701</v>
          </cell>
        </row>
        <row r="22">
          <cell r="B22" t="str">
            <v>COMUNICACIÓN Y GESTIÓN CON GRUPOS DE INTERÉS</v>
          </cell>
          <cell r="C22" t="str">
            <v>Establecer lineamientos para la comunicación y coordinación intra e interinstitucional, que proporcione a los grupos de interés información veraz, objetiva y oportuna de la misión, s y gestión de la Agencia Nacional de Tierras</v>
          </cell>
          <cell r="D22" t="str">
            <v>Desde la formulación de lineamientos de comunicación interna y externa, hasta la articulación con los grupos de interés y organismos de control</v>
          </cell>
          <cell r="F22" t="str">
            <v>DIRECCIÓN GENERAL (EQUIPO DE COMUNICACIONES)</v>
          </cell>
          <cell r="G22" t="str">
            <v>R 6</v>
          </cell>
          <cell r="H22" t="str">
            <v>Dar información imprecisa o errónea a la ciudadanía a través de cualquier medio de comunicación por parte de  personas autorizadas y NO autorizadas</v>
          </cell>
          <cell r="I22" t="str">
            <v>Pérdida Reputacional</v>
          </cell>
          <cell r="J22" t="str">
            <v>Posibilidad de pérdida reputacional en la credibilidad y mala imagen institucional por deficiencia en la información interna y externa de la entidad</v>
          </cell>
          <cell r="K22" t="str">
            <v>DE IMAGEN O REPUTACIONAL</v>
          </cell>
          <cell r="N22" t="str">
            <v>Usuarios, productos y prácticas</v>
          </cell>
          <cell r="O22">
            <v>44701</v>
          </cell>
        </row>
        <row r="23">
          <cell r="B23" t="str">
            <v>COMUNICACIÓN Y GESTIÓN CON GRUPOS DE INTERÉS</v>
          </cell>
          <cell r="C23" t="str">
            <v>Establecer lineamientos para la comunicación y coordinación intra e interinstitucional, que proporcione a los grupos de interés información veraz, objetiva y oportuna de la misión, s y gestión de la Agencia Nacional de Tierras</v>
          </cell>
          <cell r="D23" t="str">
            <v>Desde la formulación de lineamientos de comunicación interna y externa, hasta la articulación con los grupos de interés y organismos de control</v>
          </cell>
          <cell r="F23" t="str">
            <v>DIRECCIÓN GENERAL (EQUIPO DE COMUNICACIONES)</v>
          </cell>
          <cell r="G23" t="str">
            <v>R 7</v>
          </cell>
          <cell r="H23" t="str">
            <v>Inadecuada utilización de la imagen institucional</v>
          </cell>
          <cell r="I23" t="str">
            <v>Pérdida Reputacional</v>
          </cell>
          <cell r="J23" t="str">
            <v>Posibilidad de pérdida reputacional en la imagen institucional por el manejo inadecuado de la imagen institucional (símbolos, nombre, colores, manual de imagen, entre otros)</v>
          </cell>
          <cell r="K23" t="str">
            <v>DE IMAGEN O REPUTACIONAL</v>
          </cell>
          <cell r="N23" t="str">
            <v>Usuarios, productos y prácticas</v>
          </cell>
          <cell r="O23">
            <v>44701</v>
          </cell>
        </row>
        <row r="24">
          <cell r="B24" t="str">
            <v>COMUNICACIÓN Y GESTIÓN CON GRUPOS DE INTERÉS</v>
          </cell>
          <cell r="C24" t="str">
            <v>Establecer lineamientos para la comunicación y coordinación intra e interinstitucional, que proporcione a los grupos de interés información veraz, objetiva y oportuna de la misión, s y gestión de la Agencia Nacional de Tierras</v>
          </cell>
          <cell r="D24" t="str">
            <v>Desde la formulación de lineamientos de comunicación interna y externa, hasta la articulación con los grupos de interés y organismos de control</v>
          </cell>
          <cell r="F24" t="str">
            <v>DIRECCIÓN GENERAL (EQUIPO DE COMUNICACIONES)</v>
          </cell>
          <cell r="G24" t="str">
            <v>R 7</v>
          </cell>
          <cell r="H24" t="str">
            <v>Inadecuada utilización de la imagen institucional</v>
          </cell>
          <cell r="I24" t="str">
            <v>Pérdida Reputacional</v>
          </cell>
          <cell r="J24" t="str">
            <v>Posibilidad de pérdida reputacional en la imagen institucional por el manejo inadecuado de la imagen institucional (símbolos, nombre, colores, manual de imagen, entre otros)</v>
          </cell>
          <cell r="K24" t="str">
            <v>DE IMAGEN O REPUTACIONAL</v>
          </cell>
          <cell r="N24" t="str">
            <v>Usuarios, productos y prácticas</v>
          </cell>
          <cell r="O24">
            <v>44701</v>
          </cell>
        </row>
        <row r="28">
          <cell r="B28" t="str">
            <v>COMUNICACIÓN Y GESTIÓN CON GRUPOS DE INTERÉS</v>
          </cell>
          <cell r="C28" t="str">
            <v>Establecer lineamientos para la comunicación y coordinación intra e interinstitucional, que proporcione a los grupos de interés información veraz, objetiva y oportuna de la misión, s y gestión de la Agencia Nacional de Tierras</v>
          </cell>
          <cell r="D28" t="str">
            <v>Desde la formulación de lineamientos de comunicación interna y externa, hasta la articulación con los grupos de interés y organismos de control</v>
          </cell>
          <cell r="F28" t="str">
            <v>OFICINA DEL INSPECTOR DE LA GESTIÓN DE TIERRAS</v>
          </cell>
          <cell r="H28" t="str">
            <v>Omitir la gestión y/o respuesta  a las denuncias por posibles hechos de corrupción</v>
          </cell>
          <cell r="I28" t="str">
            <v>Pérdida Reputacional</v>
          </cell>
          <cell r="J28" t="str">
            <v>Posibilidad de pérdida reputacional en la imagen institucional por el desconocimiento en el registro, gestión y tramite de denuncias</v>
          </cell>
          <cell r="K28" t="str">
            <v>OPERATIVOS</v>
          </cell>
          <cell r="N28" t="str">
            <v>Usuarios, productos y prácticas</v>
          </cell>
          <cell r="O28">
            <v>44701</v>
          </cell>
        </row>
        <row r="29">
          <cell r="B29" t="str">
            <v>COMUNICACIÓN Y GESTIÓN CON GRUPOS DE INTERÉS</v>
          </cell>
          <cell r="C29" t="str">
            <v>Establecer lineamientos para la comunicación y coordinación intra e interinstitucional, que proporcione a los grupos de interés información veraz, objetiva y oportuna de la misión, s y gestión de la Agencia Nacional de Tierras</v>
          </cell>
          <cell r="D29" t="str">
            <v>Desde la formulación de lineamientos de comunicación interna y externa, hasta la articulación con los grupos de interés y organismos de control</v>
          </cell>
          <cell r="F29" t="str">
            <v>OFICINA DEL INSPECTOR DE LA GESTIÓN DE TIERRAS</v>
          </cell>
          <cell r="H29" t="str">
            <v>Omitir la gestión y/o respuesta  a las denuncias por posibles hechos de corrupción</v>
          </cell>
          <cell r="I29" t="str">
            <v>Pérdida Reputacional</v>
          </cell>
          <cell r="J29" t="str">
            <v>Posibilidad de pérdida reputacional en la imagen institucional por el desconocimiento en el registro, gestión y tramite de denuncias</v>
          </cell>
          <cell r="K29" t="str">
            <v>OPERATIVOS</v>
          </cell>
          <cell r="N29" t="str">
            <v>Usuarios, productos y prácticas</v>
          </cell>
          <cell r="O29">
            <v>44701</v>
          </cell>
        </row>
        <row r="30">
          <cell r="B30" t="str">
            <v>INTELIGENCIA DE LA INFORMACIÓN</v>
          </cell>
          <cell r="C30" t="str">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ell>
          <cell r="D30" t="str">
            <v>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ell>
          <cell r="F30" t="str">
            <v>OFICINA DE PLANEACIÓN</v>
          </cell>
          <cell r="H30" t="str">
            <v>Aprobación y publicación de información documentada no pertinente a los Procesos de la entidad</v>
          </cell>
          <cell r="I30" t="str">
            <v>Pérdida Reputacional</v>
          </cell>
          <cell r="J30" t="str">
            <v>Posibilidad de pérdida reputacional en la imagen institucional debido al desconocimiento del procedimiento establecido para controlar la aprobación, actualización y publicación de la información documentada oficial de la entidad, dispuesta para apoyar la operación de los procesos</v>
          </cell>
          <cell r="K30" t="str">
            <v>GERENCIALES</v>
          </cell>
          <cell r="N30" t="str">
            <v>Ejecución y administración de procesos</v>
          </cell>
          <cell r="O30">
            <v>44701</v>
          </cell>
        </row>
        <row r="31">
          <cell r="B31" t="str">
            <v>INTELIGENCIA DE LA INFORMACIÓN</v>
          </cell>
          <cell r="C31" t="str">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ell>
          <cell r="D31" t="str">
            <v>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ell>
          <cell r="F31" t="str">
            <v>OFICINA DE PLANEACIÓN</v>
          </cell>
          <cell r="H31" t="str">
            <v>Aprobación y publicación de información documentada no pertinente a los Procesos de la entidad</v>
          </cell>
          <cell r="I31" t="str">
            <v>Pérdida Reputacional</v>
          </cell>
          <cell r="J31" t="str">
            <v>Posibilidad de pérdida reputacional en la imagen institucional debido al desconocimiento del procedimiento establecido para controlar la aprobación, actualización y publicación de la información documentada oficial de la entidad, dispuesta para apoyar la operación de los procesos</v>
          </cell>
          <cell r="K31" t="str">
            <v>GERENCIALES</v>
          </cell>
          <cell r="N31" t="str">
            <v>Ejecución y administración de procesos</v>
          </cell>
          <cell r="O31">
            <v>44701</v>
          </cell>
        </row>
        <row r="32">
          <cell r="B32" t="str">
            <v>INTELIGENCIA DE LA INFORMACIÓN</v>
          </cell>
          <cell r="C32" t="str">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ell>
          <cell r="D32" t="str">
            <v>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ell>
          <cell r="H32" t="str">
            <v>Fuga parcial o completa del conocimiento tácito o explicito de la Entidad</v>
          </cell>
          <cell r="I32" t="str">
            <v>Pérdida Reputacional</v>
          </cell>
          <cell r="J32" t="str">
            <v>Posibilidad de pérdida reputacional en la desaparición del conocimiento organizacional por falta de mecanismos que permitan retener el conocimiento tácito y explícito tanto individual como grupal u organizacional</v>
          </cell>
          <cell r="K32" t="str">
            <v>ESTRATÉGICOS</v>
          </cell>
          <cell r="N32" t="str">
            <v>Ejecución y administración de procesos</v>
          </cell>
          <cell r="O32">
            <v>44701</v>
          </cell>
        </row>
        <row r="34">
          <cell r="B34" t="str">
            <v>INTELIGENCIA DE LA INFORMACIÓN</v>
          </cell>
          <cell r="C34" t="str">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ell>
          <cell r="D34" t="str">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ell>
          <cell r="F34" t="str">
            <v>SUBDIRECCIÓN DE SISTEMAS DE INFORMACIÓN DE TIERRAS</v>
          </cell>
          <cell r="H34" t="str">
            <v>Incumplimiento en la implementación del PETI</v>
          </cell>
          <cell r="I34" t="str">
            <v>Afectación Económica o presupuestal</v>
          </cell>
          <cell r="J34" t="str">
            <v>Posibilidad de afectación económica en los costos de la ejecución de las actividades de la política de gobierno digital y arquitectura de TI  de la entidad por una ejecución inadecuada debido a inconsistencias presupuestales en la planeación de los proyectos PETI</v>
          </cell>
          <cell r="K34" t="str">
            <v>ESTRATÉGICOS</v>
          </cell>
          <cell r="N34" t="str">
            <v>Ejecución y administración de procesos</v>
          </cell>
          <cell r="O34">
            <v>44701</v>
          </cell>
        </row>
        <row r="35">
          <cell r="B35" t="str">
            <v>INTELIGENCIA DE LA INFORMACIÓN</v>
          </cell>
          <cell r="C35" t="str">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ell>
          <cell r="D35" t="str">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ell>
          <cell r="F35" t="str">
            <v>SUBDIRECCIÓN DE SISTEMAS DE INFORMACIÓN DE TIERRAS</v>
          </cell>
          <cell r="H35" t="str">
            <v>Incumplimiento en la implementación del PETI</v>
          </cell>
          <cell r="I35" t="str">
            <v>Afectación Económica o presupuestal</v>
          </cell>
          <cell r="J35" t="str">
            <v>Posibilidad de afectación económica en los costos de la ejecución de las actividades de la política de gobierno digital y arquitectura de TI  de la entidad por una ejecución inadecuada debido a inconsistencias presupuestales en la planeación de los proyectos PETI</v>
          </cell>
          <cell r="K35" t="str">
            <v>ESTRATÉGICOS</v>
          </cell>
          <cell r="N35" t="str">
            <v>Ejecución y administración de procesos</v>
          </cell>
          <cell r="O35">
            <v>44701</v>
          </cell>
        </row>
        <row r="36">
          <cell r="B36" t="str">
            <v>INTELIGENCIA DE LA INFORMACIÓN</v>
          </cell>
          <cell r="C36" t="str">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ell>
          <cell r="D36" t="str">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ell>
          <cell r="F36" t="str">
            <v>SUBDIRECCIÓN DE SISTEMAS DE INFORMACIÓN DE TIERRAS</v>
          </cell>
          <cell r="H36" t="str">
            <v>Definición y evolución de la arquitectura empresarial de TI que no responda a las necesidades de la entidad</v>
          </cell>
          <cell r="I36" t="str">
            <v>Pérdida Reputacional</v>
          </cell>
          <cell r="J36" t="str">
            <v>Posibilidad de pérdida reputacional en la imagen institucional para los usuarios dado el incumplimiento en la misión y visión, afectando la prestación de los servicios debido a un diagnóstico equivocado e incompleto de las necesidades de la entidad y su entorno</v>
          </cell>
          <cell r="K36" t="str">
            <v>ESTRATÉGICOS</v>
          </cell>
          <cell r="N36" t="str">
            <v>Ejecución y administración de procesos</v>
          </cell>
          <cell r="O36">
            <v>44701</v>
          </cell>
        </row>
        <row r="37">
          <cell r="B37" t="str">
            <v>INTELIGENCIA DE LA INFORMACIÓN</v>
          </cell>
          <cell r="C37" t="str">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ell>
          <cell r="D37" t="str">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ell>
          <cell r="F37" t="str">
            <v>SUBDIRECCIÓN DE SISTEMAS DE INFORMACIÓN DE TIERRAS</v>
          </cell>
          <cell r="H37" t="str">
            <v>Definición y evolución de la arquitectura empresarial de TI que no responda a las necesidades de la entidad</v>
          </cell>
          <cell r="I37" t="str">
            <v>Pérdida Reputacional</v>
          </cell>
          <cell r="J37" t="str">
            <v>Posibilidad de pérdida reputacional en la imagen institucional para los usuarios dado el incumplimiento en la misión y visión, afectando la prestación de los servicios debido a un diagnóstico equivocado e incompleto de las necesidades de la entidad y su entorno</v>
          </cell>
          <cell r="K37" t="str">
            <v>ESTRATÉGICOS</v>
          </cell>
          <cell r="N37" t="str">
            <v>Ejecución y administración de procesos</v>
          </cell>
          <cell r="O37">
            <v>44701</v>
          </cell>
        </row>
        <row r="38">
          <cell r="B38" t="str">
            <v>INTELIGENCIA DE LA INFORMACIÓN</v>
          </cell>
          <cell r="C38" t="str">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ell>
          <cell r="D38" t="str">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ell>
          <cell r="F38" t="str">
            <v>SUBDIRECCIÓN DE SISTEMAS DE INFORMACIÓN DE TIERRAS</v>
          </cell>
          <cell r="H38" t="str">
            <v>Definición y evolución de la arquitectura empresarial de TI que no responda a las necesidades de la entidad</v>
          </cell>
          <cell r="I38" t="str">
            <v>Pérdida Reputacional</v>
          </cell>
          <cell r="J38" t="str">
            <v>Posibilidad de pérdida reputacional en la imagen institucional para los usuarios dado el incumplimiento en la misión y visión, afectando la prestación de los servicios debido a un diagnóstico equivocado e incompleto de las necesidades de la entidad y su entorno</v>
          </cell>
          <cell r="K38" t="str">
            <v>ESTRATÉGICOS</v>
          </cell>
          <cell r="N38" t="str">
            <v>Ejecución y administración de procesos</v>
          </cell>
          <cell r="O38">
            <v>44701</v>
          </cell>
        </row>
        <row r="39">
          <cell r="B39" t="str">
            <v>INTELIGENCIA DE LA INFORMACIÓN</v>
          </cell>
          <cell r="C39" t="str">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ell>
          <cell r="D39" t="str">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ell>
          <cell r="F39" t="str">
            <v>SUBDIRECCIÓN DE SISTEMAS DE INFORMACIÓN DE TIERRAS</v>
          </cell>
          <cell r="H39" t="str">
            <v>Incumplimiento en la implementación del Modelo de Seguridad y Privacidad  de la información de la estrategia de Gobierno Digital</v>
          </cell>
          <cell r="I39" t="str">
            <v>Pérdida Reputacional</v>
          </cell>
          <cell r="J39" t="str">
            <v>Posibilidad de pérdida reputacional en la imagen institucional debido a la inadecuada priorización de las tareas necesarias para planificar e implementar el componente de seguridad digital de la estrategia de gobierno digital</v>
          </cell>
          <cell r="K39" t="str">
            <v>ESTRATÉGICOS</v>
          </cell>
          <cell r="N39" t="str">
            <v>Ejecución y administración de procesos</v>
          </cell>
          <cell r="O39">
            <v>44701</v>
          </cell>
        </row>
        <row r="40">
          <cell r="B40" t="str">
            <v>INTELIGENCIA DE LA INFORMACIÓN</v>
          </cell>
          <cell r="C40" t="str">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ell>
          <cell r="D40" t="str">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ell>
          <cell r="F40" t="str">
            <v>SUBDIRECCIÓN DE SISTEMAS DE INFORMACIÓN DE TIERRAS</v>
          </cell>
          <cell r="H40" t="str">
            <v>Incumplimiento en la implementación del Modelo de Seguridad y Privacidad  de la información de la estrategia de Gobierno Digital</v>
          </cell>
          <cell r="I40" t="str">
            <v>Pérdida Reputacional</v>
          </cell>
          <cell r="J40" t="str">
            <v>Posibilidad de pérdida reputacional en la imagen institucional debido a la inadecuada priorización de las tareas necesarias para planificar e implementar el componente de seguridad digital de la estrategia de gobierno digital</v>
          </cell>
          <cell r="K40" t="str">
            <v>ESTRATÉGICOS</v>
          </cell>
          <cell r="N40" t="str">
            <v>Ejecución y administración de procesos</v>
          </cell>
          <cell r="O40">
            <v>44701</v>
          </cell>
        </row>
        <row r="41">
          <cell r="B41" t="str">
            <v>GESTIÓN DEL MODELO DE ATENCIÓN</v>
          </cell>
          <cell r="C41" t="str">
            <v>Asegurar la atención al ciudadano, mediante los modelos de atención por oferta, demanda y descongestión, que permita detectar las necesidades de ordenamiento social de la propiedad rural</v>
          </cell>
          <cell r="D41" t="str">
            <v>Inicia con la recepción del rezago documental y finaliza con la identificación y respuesta de las Peticiones, Quejas, Reclamos, Denuncias y Felicitaciones que recibe la Agencia Nacional de Tierras</v>
          </cell>
          <cell r="F41" t="str">
            <v>DIRECCIÓN DE GESTIÓN DEL ORDENAMIENTO SOCIAL DE LA PROPIEDAD</v>
          </cell>
          <cell r="H41" t="str">
            <v>Programar municipios que posteriormente presenten limitantes para su intervención</v>
          </cell>
          <cell r="I41" t="str">
            <v>Afectación Económica o presupuestal</v>
          </cell>
          <cell r="J41" t="str">
            <v>Posibilidad de afectación económica en los sobrecostos de la operación debido a las Inconsistencias de la información considerada para la programación de los municipios frente a la situación real del territorio</v>
          </cell>
          <cell r="K41" t="str">
            <v>OPERATIVOS</v>
          </cell>
          <cell r="N41" t="str">
            <v>Ejecución y administración de procesos</v>
          </cell>
          <cell r="O41">
            <v>44701</v>
          </cell>
        </row>
        <row r="42">
          <cell r="B42" t="str">
            <v>GESTIÓN DEL MODELO DE ATENCIÓN</v>
          </cell>
          <cell r="C42" t="str">
            <v>Asegurar la atención al ciudadano, mediante los modelos de atención por oferta, demanda y descongestión, que permita detectar las necesidades de ordenamiento social de la propiedad rural</v>
          </cell>
          <cell r="D42" t="str">
            <v>Inicia con la recepción del rezago documental y finaliza con la identificación y respuesta de las Peticiones, Quejas, Reclamos, Denuncias y Felicitaciones que recibe la Agencia Nacional de Tierras</v>
          </cell>
          <cell r="F42" t="str">
            <v>DIRECCIÓN DE GESTIÓN DEL ORDENAMIENTO SOCIAL DE LA PROPIEDAD</v>
          </cell>
          <cell r="H42" t="str">
            <v>Programar municipios que posteriormente presenten limitantes para su intervención</v>
          </cell>
          <cell r="I42" t="str">
            <v>Afectación Económica o presupuestal</v>
          </cell>
          <cell r="J42" t="str">
            <v>Posibilidad de afectación económica en los sobrecostos de la operación debido a las Inconsistencias de la información considerada para la programación de los municipios frente a la situación real del territorio</v>
          </cell>
          <cell r="K42" t="str">
            <v>OPERATIVOS</v>
          </cell>
          <cell r="N42" t="str">
            <v>Ejecución y administración de procesos</v>
          </cell>
          <cell r="O42">
            <v>44701</v>
          </cell>
        </row>
        <row r="43">
          <cell r="B43" t="str">
            <v>GESTIÓN DEL MODELO DE ATENCIÓN</v>
          </cell>
          <cell r="C43" t="str">
            <v>Asegurar la atención al ciudadano, mediante los modelos de atención por oferta, demanda y descongestión, que permita detectar las necesidades de ordenamiento social de la propiedad rural</v>
          </cell>
          <cell r="D43" t="str">
            <v>Inicia con la recepción del rezago documental y finaliza con la identificación y respuesta de las Peticiones, Quejas, Reclamos, Denuncias y Felicitaciones que recibe la Agencia Nacional de Tierras</v>
          </cell>
          <cell r="F43" t="str">
            <v>SECRETARÍA GENERAL</v>
          </cell>
          <cell r="H43" t="str">
            <v>Respuesta inoportuna a las PQRSD</v>
          </cell>
          <cell r="I43" t="str">
            <v>Pérdida Reputacional</v>
          </cell>
          <cell r="J43" t="str">
            <v>Posibilidad de pérdida reputacional en la credibilidad de la imagen institucional y/o por acciones legales contra la Agencia Nacional de Tierras debido al alto volumen de PQRSD que recibe la Entidad y los tiempos destinados para la revisión y consolidación de la información para dar respuesta</v>
          </cell>
          <cell r="K43" t="str">
            <v>DE CUMPLIMIENTO</v>
          </cell>
          <cell r="N43" t="str">
            <v>Usuarios, productos y prácticas</v>
          </cell>
          <cell r="O43">
            <v>44701</v>
          </cell>
        </row>
        <row r="44">
          <cell r="B44" t="str">
            <v>GESTIÓN DEL MODELO DE ATENCIÓN</v>
          </cell>
          <cell r="C44" t="str">
            <v>Asegurar la atención al ciudadano, mediante los modelos de atención por oferta, demanda y descongestión, que permita detectar las necesidades de ordenamiento social de la propiedad rural</v>
          </cell>
          <cell r="D44" t="str">
            <v>Inicia con la recepción del rezago documental y finaliza con la identificación y respuesta de las Peticiones, Quejas, Reclamos, Denuncias y Felicitaciones que recibe la Agencia Nacional de Tierras</v>
          </cell>
          <cell r="F44" t="str">
            <v>SECRETARÍA GENERAL</v>
          </cell>
          <cell r="H44" t="str">
            <v>Respuesta inoportuna a las PQRSD</v>
          </cell>
          <cell r="I44" t="str">
            <v>Pérdida Reputacional</v>
          </cell>
          <cell r="J44" t="str">
            <v>Posibilidad de pérdida reputacional en la credibilidad de la imagen institucional y/o por acciones legales contra la Agencia Nacional de Tierras debido al alto volumen de PQRSD que recibe la Entidad y los tiempos destinados para la revisión y consolidación de la información para dar respuesta</v>
          </cell>
          <cell r="K44" t="str">
            <v>DE CUMPLIMIENTO</v>
          </cell>
          <cell r="N44" t="str">
            <v>Usuarios, productos y prácticas</v>
          </cell>
          <cell r="O44">
            <v>44701</v>
          </cell>
        </row>
        <row r="45">
          <cell r="B45" t="str">
            <v>GESTIÓN DEL MODELO DE ATENCIÓN</v>
          </cell>
          <cell r="C45" t="str">
            <v>Asegurar la atención al ciudadano, mediante los modelos de atención por oferta, demanda y descongestión, que permita detectar las necesidades de ordenamiento social de la propiedad rural</v>
          </cell>
          <cell r="D45" t="str">
            <v>Inicia con la recepción del rezago documental y finaliza con la identificación y respuesta de las Peticiones, Quejas, Reclamos, Denuncias y Felicitaciones que recibe la Agencia Nacional de Tierras</v>
          </cell>
          <cell r="F45" t="str">
            <v>SECRETARÍA GENERAL</v>
          </cell>
          <cell r="H45" t="str">
            <v>Respuesta inoportuna a las PQRSD</v>
          </cell>
          <cell r="I45" t="str">
            <v>Pérdida Reputacional</v>
          </cell>
          <cell r="J45" t="str">
            <v>Posibilidad de pérdida reputacional en la credibilidad de la imagen institucional y/o por acciones legales contra la Agencia Nacional de Tierras debido al alto volumen de PQRSD que recibe la Entidad y los tiempos destinados para la revisión y consolidación de la información para dar respuesta</v>
          </cell>
          <cell r="K45" t="str">
            <v>DE CUMPLIMIENTO</v>
          </cell>
          <cell r="N45" t="str">
            <v>Usuarios, productos y prácticas</v>
          </cell>
          <cell r="O45">
            <v>44701</v>
          </cell>
        </row>
        <row r="46">
          <cell r="B46" t="str">
            <v>PLANIFICACIÓN DEL ORDENAMIENTO SOCIAL DE LA PROPIEDAD</v>
          </cell>
          <cell r="C46" t="str">
            <v>Determinar las acciones necesarias a cargo de la Entidad para consolidar el Ordenamiento Social de la Propiedad Rural considerando los modelos de atención por oferta, demanda y descongestión</v>
          </cell>
          <cell r="D46" t="str">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ell>
          <cell r="F46" t="str">
            <v>SUBDIRECCIÓN DE SISTEMAS DE INFORMACIÓN DE TIERRAS</v>
          </cell>
          <cell r="H46" t="str">
            <v xml:space="preserve">Expedir Acto administrativo que resuelve solicitud de inclusión en el RESO, sin la completitud del análisis dentro del proceso de valoración para determinar el cumplimiento de requisitos mínimos (omisión de validaciones en bases de datos/soportes documentales) </v>
          </cell>
          <cell r="I46" t="str">
            <v>Pérdida Reputacional</v>
          </cell>
          <cell r="J46" t="str">
            <v>Posibilidad de pérdida reputacional ante la credibilidad de la ANT y su misionalidad frente al ciudadano con respecto a los procesos misionales adelantados por la entidad debido a la inadecuada valoración u omisión de la información diligenciada en el Formulario de Inscripción de Sujetos de Ordenamiento Social FISO y de sus soportes anexados y de bases de datos requeridas</v>
          </cell>
          <cell r="K46" t="str">
            <v>OPERATIVOS</v>
          </cell>
          <cell r="N46" t="str">
            <v>Ejecución y administración de procesos</v>
          </cell>
          <cell r="O46">
            <v>44701</v>
          </cell>
        </row>
        <row r="47">
          <cell r="B47" t="str">
            <v>PLANIFICACIÓN DEL ORDENAMIENTO SOCIAL DE LA PROPIEDAD</v>
          </cell>
          <cell r="C47" t="str">
            <v>Determinar las acciones necesarias a cargo de la Entidad para consolidar el Ordenamiento Social de la Propiedad Rural considerando los modelos de atención por oferta, demanda y descongestión</v>
          </cell>
          <cell r="D47" t="str">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ell>
          <cell r="F47" t="str">
            <v>SUBDIRECCIÓN DE SISTEMAS DE INFORMACIÓN DE TIERRAS</v>
          </cell>
          <cell r="H47" t="str">
            <v xml:space="preserve">Expedir Acto administrativo que resuelve solicitud de inclusión en el RESO, sin la completitud del análisis dentro del proceso de valoración para determinar el cumplimiento de requisitos mínimos (omisión de validaciones en bases de datos/soportes documentales) </v>
          </cell>
          <cell r="I47" t="str">
            <v>Pérdida Reputacional</v>
          </cell>
          <cell r="J47" t="str">
            <v>Posibilidad de pérdida reputacional ante la credibilidad de la ANT y su misionalidad frente al ciudadano con respecto a los procesos misionales adelantados por la entidad debido a la inadecuada valoración u omisión de la información diligenciada en el Formulario de Inscripción de Sujetos de Ordenamiento Social FISO y de sus soportes anexados y de bases de datos requeridas</v>
          </cell>
          <cell r="K47" t="str">
            <v>OPERATIVOS</v>
          </cell>
          <cell r="N47" t="str">
            <v>Ejecución y administración de procesos</v>
          </cell>
          <cell r="O47">
            <v>44701</v>
          </cell>
        </row>
        <row r="48">
          <cell r="B48" t="str">
            <v>PLANIFICACIÓN DEL ORDENAMIENTO SOCIAL DE LA PROPIEDAD</v>
          </cell>
          <cell r="C48" t="str">
            <v>Determinar las acciones necesarias a cargo de la Entidad para consolidar el Ordenamiento Social de la Propiedad Rural considerando los modelos de atención por oferta, demanda y descongestión</v>
          </cell>
          <cell r="D48" t="str">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ell>
          <cell r="F48" t="str">
            <v>SUBDIRECCIÓN DE PLANEACIÓN OPERATIVA</v>
          </cell>
          <cell r="H48" t="str">
            <v>Incumplimiento en la formulación e implementación de los POSPR en los municipios programados por razones técnicas y operativas</v>
          </cell>
          <cell r="I48" t="str">
            <v>Afectación Económica o presupuestal</v>
          </cell>
          <cell r="J48" t="str">
            <v>Posibilidad de afectación económica por multa y sanción del ente regulador debido a la limitada capacidad técnica y operativa, uso de información desactualizada y deficiente, ausencia de herramientas y/o escenarios de monitoreo y seguimiento al desarrollo de las actividades de formulación e implementación de POSPR</v>
          </cell>
          <cell r="K48" t="str">
            <v>OPERATIVOS</v>
          </cell>
          <cell r="N48" t="str">
            <v>Ejecución y administración de procesos</v>
          </cell>
          <cell r="O48">
            <v>44701</v>
          </cell>
        </row>
        <row r="49">
          <cell r="B49" t="str">
            <v>PLANIFICACIÓN DEL ORDENAMIENTO SOCIAL DE LA PROPIEDAD</v>
          </cell>
          <cell r="C49" t="str">
            <v>Determinar las acciones necesarias a cargo de la Entidad para consolidar el Ordenamiento Social de la Propiedad Rural considerando los modelos de atención por oferta, demanda y descongestión</v>
          </cell>
          <cell r="D49" t="str">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ell>
          <cell r="F49" t="str">
            <v>SUBDIRECCIÓN DE PLANEACIÓN OPERATIVA</v>
          </cell>
          <cell r="H49" t="str">
            <v>Incumplimiento en la formulación e implementación de los POSPR en los municipios programados por razones técnicas y operativas</v>
          </cell>
          <cell r="I49" t="str">
            <v>Afectación Económica o presupuestal</v>
          </cell>
          <cell r="J49" t="str">
            <v>Posibilidad de afectación económica por multa y sanción del ente regulador debido a la limitada capacidad técnica y operativa, uso de información desactualizada y deficiente, ausencia de herramientas y/o escenarios de monitoreo y seguimiento al desarrollo de las actividades de formulación e implementación de POSPR</v>
          </cell>
          <cell r="K49" t="str">
            <v>OPERATIVOS</v>
          </cell>
          <cell r="N49" t="str">
            <v>Ejecución y administración de procesos</v>
          </cell>
          <cell r="O49">
            <v>44701</v>
          </cell>
        </row>
        <row r="50">
          <cell r="B50" t="str">
            <v>PLANIFICACIÓN DEL ORDENAMIENTO SOCIAL DE LA PROPIEDAD</v>
          </cell>
          <cell r="C50" t="str">
            <v>Determinar las acciones necesarias a cargo de la Entidad para consolidar el Ordenamiento Social de la Propiedad Rural considerando los modelos de atención por oferta, demanda y descongestión</v>
          </cell>
          <cell r="D50" t="str">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ell>
          <cell r="F50" t="str">
            <v>SUBDIRECCIÓN DE PLANEACIÓN OPERATIVA</v>
          </cell>
          <cell r="H50" t="str">
            <v>Retrasos o suspensión en la formulación e implementación de POSPR en los municipios programados por condiciones de seguridad adversas a la operación</v>
          </cell>
          <cell r="I50" t="str">
            <v>Afectación Económica o presupuestal</v>
          </cell>
          <cell r="J50" t="str">
            <v>Posibilidad de afectación económica en sobrecostos de operación debido a las situaciones de orden público sobrevinientes, que impidan desarrollar las actividades operativas en la formulación e implementación de POSPR en los municipios programados</v>
          </cell>
          <cell r="K50" t="str">
            <v>OPERATIVOS</v>
          </cell>
          <cell r="N50" t="str">
            <v>Daños a activos fijos/ eventos externos</v>
          </cell>
          <cell r="O50">
            <v>44701</v>
          </cell>
        </row>
        <row r="51">
          <cell r="B51" t="str">
            <v>PLANIFICACIÓN DEL ORDENAMIENTO SOCIAL DE LA PROPIEDAD</v>
          </cell>
          <cell r="C51" t="str">
            <v>Determinar las acciones necesarias a cargo de la Entidad para consolidar el Ordenamiento Social de la Propiedad Rural considerando los modelos de atención por oferta, demanda y descongestión</v>
          </cell>
          <cell r="D51" t="str">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ell>
          <cell r="F51" t="str">
            <v>SUBDIRECCIÓN DE PLANEACIÓN OPERATIVA</v>
          </cell>
          <cell r="H51" t="str">
            <v>Retrasos o suspensión en la formulación e implementación de POSPR en los municipios programados por condiciones de seguridad adversas a la operación</v>
          </cell>
          <cell r="I51" t="str">
            <v>Afectación Económica o presupuestal</v>
          </cell>
          <cell r="J51" t="str">
            <v>Posibilidad de afectación económica en sobrecostos de operación debido a las situaciones de orden público sobrevinientes, que impidan desarrollar las actividades operativas en la formulación e implementación de POSPR en los municipios programados</v>
          </cell>
          <cell r="K51" t="str">
            <v>OPERATIVOS</v>
          </cell>
          <cell r="N51" t="str">
            <v>Daños a activos fijos/ eventos externos</v>
          </cell>
          <cell r="O51">
            <v>44701</v>
          </cell>
        </row>
        <row r="52">
          <cell r="B52" t="str">
            <v>PLANIFICACIÓN DEL ORDENAMIENTO SOCIAL DE LA PROPIEDAD</v>
          </cell>
          <cell r="C52" t="str">
            <v>Determinar las acciones necesarias a cargo de la Entidad para consolidar el Ordenamiento Social de la Propiedad Rural considerando los modelos de atención por oferta, demanda y descongestión</v>
          </cell>
          <cell r="D52" t="str">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ell>
          <cell r="F52" t="str">
            <v>SUBDIRECCIÓN DE PLANEACIÓN OPERATIVA</v>
          </cell>
          <cell r="H52" t="str">
            <v>Retrasos o suspensión en la formulación e implementación de POSPR en los municipios programados por condiciones de seguridad adversas a la operación</v>
          </cell>
          <cell r="I52" t="str">
            <v>Afectación Económica o presupuestal</v>
          </cell>
          <cell r="J52" t="str">
            <v>Posibilidad de afectación económica en sobrecostos de operación debido a las situaciones de orden público sobrevinientes, que impidan desarrollar las actividades operativas en la formulación e implementación de POSPR en los municipios programados</v>
          </cell>
          <cell r="K52" t="str">
            <v>OPERATIVOS</v>
          </cell>
          <cell r="N52" t="str">
            <v>Daños a activos fijos/ eventos externos</v>
          </cell>
          <cell r="O52">
            <v>44701</v>
          </cell>
        </row>
        <row r="53">
          <cell r="B53" t="str">
            <v>PLANIFICACIÓN DEL ORDENAMIENTO SOCIAL DE LA PROPIEDAD</v>
          </cell>
          <cell r="C53" t="str">
            <v>Determinar las acciones necesarias a cargo de la Entidad para consolidar el Ordenamiento Social de la Propiedad Rural considerando los modelos de atención por oferta, demanda y descongestión</v>
          </cell>
          <cell r="D53" t="str">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ell>
          <cell r="F53" t="str">
            <v>SUBDIRECCIÓN DE PLANEACIÓN OPERATIVA</v>
          </cell>
          <cell r="H53" t="str">
            <v>Incumplimientos por parte de los socios estratégicos y/u operadores de catastro en la entrega de insumos / productos requeridos para la formulación e implementación de POSPR, en el marco de los convenios celebrados</v>
          </cell>
          <cell r="I53" t="str">
            <v>Afectación Económica o presupuestal</v>
          </cell>
          <cell r="J53" t="str">
            <v>Posibilidad de afectación económica por multa y sanción del ente regulador debido al inadecuado seguimiento a la ejecución en las actividades desarrolladas por socios estratégicos y/u operadores de catastro en la formulación e implementación de POSPR</v>
          </cell>
          <cell r="K53" t="str">
            <v>OPERATIVOS</v>
          </cell>
          <cell r="N53" t="str">
            <v>Ejecución y administración de procesos</v>
          </cell>
          <cell r="O53">
            <v>44701</v>
          </cell>
        </row>
        <row r="54">
          <cell r="B54" t="str">
            <v>PLANIFICACIÓN DEL ORDENAMIENTO SOCIAL DE LA PROPIEDAD</v>
          </cell>
          <cell r="C54" t="str">
            <v>Determinar las acciones necesarias a cargo de la Entidad para consolidar el Ordenamiento Social de la Propiedad Rural considerando los modelos de atención por oferta, demanda y descongestión</v>
          </cell>
          <cell r="D54" t="str">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ell>
          <cell r="F54" t="str">
            <v>SUBDIRECCIÓN DE PLANEACIÓN OPERATIVA</v>
          </cell>
          <cell r="H54" t="str">
            <v>Incumplimientos por parte de los socios estratégicos y/u operadores de catastro en la entrega de insumos / productos requeridos para la formulación e implementación de POSPR, en el marco de los convenios celebrados</v>
          </cell>
          <cell r="I54" t="str">
            <v>Afectación Económica o presupuestal</v>
          </cell>
          <cell r="J54" t="str">
            <v>Posibilidad de afectación económica por multa y sanción del ente regulador debido al inadecuado seguimiento a la ejecución en las actividades desarrolladas por socios estratégicos y/u operadores de catastro en la formulación e implementación de POSPR</v>
          </cell>
          <cell r="K54" t="str">
            <v>OPERATIVOS</v>
          </cell>
          <cell r="N54" t="str">
            <v>Ejecución y administración de procesos</v>
          </cell>
          <cell r="O54">
            <v>44701</v>
          </cell>
        </row>
        <row r="55">
          <cell r="B55" t="str">
            <v>SEGURIDAD JURÍDICA SOBRE LA TITULARIDAD DE LA TIERRA Y LOS TERRITORIOS</v>
          </cell>
          <cell r="C55"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55"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55" t="str">
            <v>DIRECCIÓN DE GESTIÓN JURÍDICA DE TIERRAS</v>
          </cell>
          <cell r="H55" t="str">
            <v>Tomar decisiones incorrectas en los procesos agrarios y la formalización de la propiedad privada rural (zonas no focalizadas)</v>
          </cell>
          <cell r="I55" t="str">
            <v>Pérdida Reputacional</v>
          </cell>
          <cell r="J55" t="str">
            <v>Posibilidad de pérdida reputacional en la credibilidad institucional por la decisión generada erradamente en el acto administrativo para las zonas no focalizadas</v>
          </cell>
          <cell r="K55" t="str">
            <v>OPERATIVOS</v>
          </cell>
          <cell r="N55" t="str">
            <v>Ejecución y administración de procesos</v>
          </cell>
          <cell r="O55">
            <v>44701</v>
          </cell>
        </row>
        <row r="56">
          <cell r="B56" t="str">
            <v>SEGURIDAD JURÍDICA SOBRE LA TITULARIDAD DE LA TIERRA Y LOS TERRITORIOS</v>
          </cell>
          <cell r="C56"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56"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56" t="str">
            <v>DIRECCIÓN DE GESTIÓN JURÍDICA DE TIERRAS</v>
          </cell>
          <cell r="H56" t="str">
            <v>Tomar decisiones incorrectas en los procesos agrarios y la formalización de la propiedad privada rural (zonas no focalizadas)</v>
          </cell>
          <cell r="I56" t="str">
            <v>Pérdida Reputacional</v>
          </cell>
          <cell r="J56" t="str">
            <v>Posibilidad de pérdida reputacional en la credibilidad institucional por la decisión generada erradamente en el acto administrativo para las zonas no focalizadas</v>
          </cell>
          <cell r="K56" t="str">
            <v>OPERATIVOS</v>
          </cell>
          <cell r="N56" t="str">
            <v>Ejecución y administración de procesos</v>
          </cell>
          <cell r="O56">
            <v>44701</v>
          </cell>
        </row>
        <row r="57">
          <cell r="B57" t="str">
            <v>SEGURIDAD JURÍDICA SOBRE LA TITULARIDAD DE LA TIERRA Y LOS TERRITORIOS</v>
          </cell>
          <cell r="C57"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57"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57" t="str">
            <v>DIRECCIÓN DE GESTIÓN JURÍDICA DE TIERRAS</v>
          </cell>
          <cell r="H57" t="str">
            <v>Tomar decisiones incorrectas en los procesos agrarios y la formalización de la propiedad privada rural (zonas focalizadas)</v>
          </cell>
          <cell r="I57" t="str">
            <v>Pérdida Reputacional</v>
          </cell>
          <cell r="J57" t="str">
            <v>Posibilidad de pérdida reputacional en la credibilidad institucional por la decisión generada erradamente en el acto administrativo para las zonas focalizadas y formalización de la propiedad privada rural</v>
          </cell>
          <cell r="K57" t="str">
            <v>OPERATIVOS</v>
          </cell>
          <cell r="N57" t="str">
            <v>Ejecución y administración de procesos</v>
          </cell>
          <cell r="O57">
            <v>44701</v>
          </cell>
        </row>
        <row r="58">
          <cell r="B58" t="str">
            <v>SEGURIDAD JURÍDICA SOBRE LA TITULARIDAD DE LA TIERRA Y LOS TERRITORIOS</v>
          </cell>
          <cell r="C58"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58"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58" t="str">
            <v>DIRECCIÓN DE GESTIÓN JURÍDICA DE TIERRAS</v>
          </cell>
          <cell r="H58" t="str">
            <v>Tomar decisiones incorrectas en los procesos agrarios y la formalización de la propiedad privada rural (zonas focalizadas)</v>
          </cell>
          <cell r="I58" t="str">
            <v>Pérdida Reputacional</v>
          </cell>
          <cell r="J58" t="str">
            <v>Posibilidad de pérdida reputacional en la credibilidad institucional por la decisión generada erradamente en el acto administrativo para las zonas focalizadas y formalización de la propiedad privada rural</v>
          </cell>
          <cell r="K58" t="str">
            <v>OPERATIVOS</v>
          </cell>
          <cell r="N58" t="str">
            <v>Ejecución y administración de procesos</v>
          </cell>
          <cell r="O58">
            <v>44701</v>
          </cell>
        </row>
        <row r="59">
          <cell r="B59" t="str">
            <v>SEGURIDAD JURÍDICA SOBRE LA TITULARIDAD DE LA TIERRA Y LOS TERRITORIOS</v>
          </cell>
          <cell r="C59"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59"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59" t="str">
            <v>DIRECCIÓN DE GESTIÓN JURÍDICA DE TIERRAS</v>
          </cell>
          <cell r="H59" t="str">
            <v>Incumplimiento de términos para dar respuesta a las nuevas solicitudes de recursos, de decisiones finales de procesos agrarios y formalización de la propiedad privada rural</v>
          </cell>
          <cell r="I59" t="str">
            <v>Pérdida Reputacional</v>
          </cell>
          <cell r="J59" t="str">
            <v>Posibilidad de pérdida reputacional en la credibilidad institucional por el incumpliendo de los términos para resolver un recurso</v>
          </cell>
          <cell r="K59" t="str">
            <v>DE CUMPLIMIENTO</v>
          </cell>
          <cell r="N59" t="str">
            <v>Usuarios, productos y prácticas</v>
          </cell>
          <cell r="O59">
            <v>44701</v>
          </cell>
        </row>
        <row r="60">
          <cell r="B60" t="str">
            <v>SEGURIDAD JURÍDICA SOBRE LA TITULARIDAD DE LA TIERRA Y LOS TERRITORIOS</v>
          </cell>
          <cell r="C60"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60"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60" t="str">
            <v>DIRECCIÓN DE GESTIÓN JURÍDICA DE TIERRAS</v>
          </cell>
          <cell r="H60" t="str">
            <v>Incumplimiento de términos para dar respuesta a las nuevas solicitudes de recursos, de decisiones finales de procesos agrarios y formalización de la propiedad privada rural</v>
          </cell>
          <cell r="I60" t="str">
            <v>Pérdida Reputacional</v>
          </cell>
          <cell r="J60" t="str">
            <v>Posibilidad de pérdida reputacional en la credibilidad institucional por el incumpliendo de los términos para resolver un recurso</v>
          </cell>
          <cell r="K60" t="str">
            <v>DE CUMPLIMIENTO</v>
          </cell>
          <cell r="N60" t="str">
            <v>Usuarios, productos y prácticas</v>
          </cell>
          <cell r="O60">
            <v>44701</v>
          </cell>
        </row>
        <row r="61">
          <cell r="B61" t="str">
            <v>SEGURIDAD JURÍDICA SOBRE LA TITULARIDAD DE LA TIERRA Y LOS TERRITORIOS</v>
          </cell>
          <cell r="C61"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61"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61" t="str">
            <v>DIRECCIÓN DE GESTIÓN JURÍDICA DE TIERRAS</v>
          </cell>
          <cell r="H61" t="str">
            <v>Incumplimiento de términos para dar respuesta a las nuevas solicitudes de recursos, de decisiones finales de procesos agrarios y formalización de la propiedad privada rural</v>
          </cell>
          <cell r="I61" t="str">
            <v>Pérdida Reputacional</v>
          </cell>
          <cell r="J61" t="str">
            <v>Posibilidad de pérdida reputacional en la credibilidad institucional por el incumpliendo de los términos para resolver un recurso</v>
          </cell>
          <cell r="K61" t="str">
            <v>DE CUMPLIMIENTO</v>
          </cell>
          <cell r="N61" t="str">
            <v>Usuarios, productos y prácticas</v>
          </cell>
          <cell r="O61">
            <v>44701</v>
          </cell>
        </row>
        <row r="62">
          <cell r="B62" t="str">
            <v>SEGURIDAD JURÍDICA SOBRE LA TITULARIDAD DE LA TIERRA Y LOS TERRITORIOS</v>
          </cell>
          <cell r="C62"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62"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62" t="str">
            <v>DIRECCIÓN DE GESTIÓN JURÍDICA DE TIERRAS</v>
          </cell>
          <cell r="H62" t="str">
            <v>Incumplimiento de términos para dar respuesta a las nuevas solicitudes de recursos, de decisiones finales de procesos agrarios y formalización de la propiedad privada rural</v>
          </cell>
          <cell r="I62" t="str">
            <v>Pérdida Reputacional</v>
          </cell>
          <cell r="J62" t="str">
            <v>Posibilidad de pérdida reputacional en la credibilidad institucional por el incumpliendo de los términos para resolver un recurso</v>
          </cell>
          <cell r="K62" t="str">
            <v>DE CUMPLIMIENTO</v>
          </cell>
          <cell r="N62" t="str">
            <v>Usuarios, productos y prácticas</v>
          </cell>
          <cell r="O62">
            <v>44701</v>
          </cell>
        </row>
        <row r="63">
          <cell r="B63" t="str">
            <v>SEGURIDAD JURÍDICA SOBRE LA TITULARIDAD DE LA TIERRA Y LOS TERRITORIOS</v>
          </cell>
          <cell r="C63"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63"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63" t="str">
            <v>DIRECCIÓN DE GESTIÓN JURÍDICA DE TIERRAS</v>
          </cell>
          <cell r="H63" t="str">
            <v>Realizar el reparto de una solicitud a dos o más, diferentes dependencias</v>
          </cell>
          <cell r="I63" t="str">
            <v>Pérdida Reputacional</v>
          </cell>
          <cell r="J63" t="str">
            <v>Posibilidad de pérdida reputacional en la credibilidad institucional por falta de bases de datos unificadas y estandarizadas como única matriz de control y seguimiento a respuestas</v>
          </cell>
          <cell r="K63" t="str">
            <v>OPERATIVOS</v>
          </cell>
          <cell r="N63" t="str">
            <v>Ejecución y administración de procesos</v>
          </cell>
          <cell r="O63">
            <v>44701</v>
          </cell>
        </row>
        <row r="64">
          <cell r="B64" t="str">
            <v>SEGURIDAD JURÍDICA SOBRE LA TITULARIDAD DE LA TIERRA Y LOS TERRITORIOS</v>
          </cell>
          <cell r="C64"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64"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64" t="str">
            <v>DIRECCIÓN DE GESTIÓN JURÍDICA DE TIERRAS</v>
          </cell>
          <cell r="H64" t="str">
            <v>Realizar el reparto de una solicitud a dos o más, diferentes dependencias</v>
          </cell>
          <cell r="I64" t="str">
            <v>Pérdida Reputacional</v>
          </cell>
          <cell r="J64" t="str">
            <v>Posibilidad de pérdida reputacional en la credibilidad institucional por falta de bases de datos unificadas y estandarizadas como única matriz de control y seguimiento a respuestas</v>
          </cell>
          <cell r="K64" t="str">
            <v>OPERATIVOS</v>
          </cell>
          <cell r="N64" t="str">
            <v>Ejecución y administración de procesos</v>
          </cell>
          <cell r="O64">
            <v>44701</v>
          </cell>
        </row>
        <row r="65">
          <cell r="B65" t="str">
            <v>SEGURIDAD JURÍDICA SOBRE LA TITULARIDAD DE LA TIERRA Y LOS TERRITORIOS</v>
          </cell>
          <cell r="C65"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65"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65" t="str">
            <v>DIRECCIÓN DE GESTIÓN JURÍDICA DE TIERRAS</v>
          </cell>
          <cell r="H65" t="str">
            <v>Realizar el reparto de una solicitud a dos o más, diferentes dependencias</v>
          </cell>
          <cell r="I65" t="str">
            <v>Pérdida Reputacional</v>
          </cell>
          <cell r="J65" t="str">
            <v>Posibilidad de pérdida reputacional en la credibilidad institucional por falta de bases de datos unificadas y estandarizadas como única matriz de control y seguimiento a respuestas</v>
          </cell>
          <cell r="K65" t="str">
            <v>OPERATIVOS</v>
          </cell>
          <cell r="N65" t="str">
            <v>Ejecución y administración de procesos</v>
          </cell>
          <cell r="O65">
            <v>44701</v>
          </cell>
        </row>
        <row r="66">
          <cell r="B66" t="str">
            <v>SEGURIDAD JURÍDICA SOBRE LA TITULARIDAD DE LA TIERRA Y LOS TERRITORIOS</v>
          </cell>
          <cell r="C66" t="str">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ell>
          <cell r="D66" t="str">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ell>
          <cell r="F66" t="str">
            <v>DIRECCIÓN DE GESTIÓN JURÍDICA DE TIERRAS</v>
          </cell>
          <cell r="H66" t="str">
            <v>Realizar el reparto de una solicitud a dos o más, diferentes dependencias</v>
          </cell>
          <cell r="I66" t="str">
            <v>Pérdida Reputacional</v>
          </cell>
          <cell r="J66" t="str">
            <v>Posibilidad de pérdida reputacional en la credibilidad institucional por falta de bases de datos unificadas y estandarizadas como única matriz de control y seguimiento a respuestas</v>
          </cell>
          <cell r="K66" t="str">
            <v>OPERATIVOS</v>
          </cell>
          <cell r="N66" t="str">
            <v>Ejecución y administración de procesos</v>
          </cell>
          <cell r="O66">
            <v>44701</v>
          </cell>
        </row>
        <row r="67">
          <cell r="B67" t="str">
            <v>ACCESO A LA PROPIEDAD DE LA TIERRA Y LOS TERRITORIOS</v>
          </cell>
          <cell r="C67"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67" t="str">
            <v xml:space="preserve">Inicia con el análisis de la ruta jurídica y termina con la decisión final del expediente </v>
          </cell>
          <cell r="F67" t="str">
            <v>EQUIPO INICIATIVAS COMUNITARIAS DAE</v>
          </cell>
          <cell r="H67" t="str">
            <v>Incumplimiento por parte de los proveedores de servicios e insumos de las Iniciativas Cofinanciadas</v>
          </cell>
          <cell r="I67" t="str">
            <v>Afectación Económica o presupuestal</v>
          </cell>
          <cell r="J67" t="str">
            <v>Posibilidad de afectación económica  presentando incrementos en los costos por la suspensión de la iniciativa cofinanciada debido a la falta de verificación de la capacidad operativa de los proveedores en la región</v>
          </cell>
          <cell r="K67" t="str">
            <v>OPERATIVOS</v>
          </cell>
          <cell r="N67" t="str">
            <v>Usuarios, productos y prácticas</v>
          </cell>
          <cell r="O67">
            <v>44701</v>
          </cell>
        </row>
        <row r="68">
          <cell r="B68" t="str">
            <v>ACCESO A LA PROPIEDAD DE LA TIERRA Y LOS TERRITORIOS</v>
          </cell>
          <cell r="C68"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68" t="str">
            <v xml:space="preserve">Inicia con el análisis de la ruta jurídica y termina con la decisión final del expediente </v>
          </cell>
          <cell r="F68" t="str">
            <v>EQUIPO INICIATIVAS COMUNITARIAS DAE</v>
          </cell>
          <cell r="H68" t="str">
            <v>Incumplimiento por parte de los proveedores de servicios e insumos de las Iniciativas Cofinanciadas</v>
          </cell>
          <cell r="I68" t="str">
            <v>Afectación Económica o presupuestal</v>
          </cell>
          <cell r="J68" t="str">
            <v>Posibilidad de afectación económica  presentando incrementos en los costos por la suspensión de la iniciativa cofinanciada debido a la falta de verificación de la capacidad operativa de los proveedores en la región</v>
          </cell>
          <cell r="K68" t="str">
            <v>OPERATIVOS</v>
          </cell>
          <cell r="N68" t="str">
            <v>Usuarios, productos y prácticas</v>
          </cell>
          <cell r="O68">
            <v>44701</v>
          </cell>
        </row>
        <row r="69">
          <cell r="B69" t="str">
            <v>ACCESO A LA PROPIEDAD DE LA TIERRA Y LOS TERRITORIOS</v>
          </cell>
          <cell r="C69"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69" t="str">
            <v xml:space="preserve">Inicia con el análisis de la ruta jurídica y termina con la decisión final del expediente </v>
          </cell>
          <cell r="F69" t="str">
            <v>EQUIPO INICIATIVAS COMUNITARIAS DAE</v>
          </cell>
          <cell r="H69" t="str">
            <v>Incumplimiento por parte de los proveedores de servicios e insumos de las Iniciativas Cofinanciadas</v>
          </cell>
          <cell r="I69" t="str">
            <v>Afectación Económica o presupuestal</v>
          </cell>
          <cell r="J69" t="str">
            <v>Posibilidad de afectación económica  presentando incrementos en los costos por la suspensión de la iniciativa cofinanciada debido a la falta de verificación de la capacidad operativa de los proveedores en la región</v>
          </cell>
          <cell r="K69" t="str">
            <v>OPERATIVOS</v>
          </cell>
          <cell r="N69" t="str">
            <v>Usuarios, productos y prácticas</v>
          </cell>
          <cell r="O69">
            <v>44701</v>
          </cell>
        </row>
        <row r="70">
          <cell r="B70" t="str">
            <v>ACCESO A LA PROPIEDAD DE LA TIERRA Y LOS TERRITORIOS</v>
          </cell>
          <cell r="C70"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70" t="str">
            <v xml:space="preserve">Inicia con el análisis de la ruta jurídica y termina con la decisión final del expediente </v>
          </cell>
          <cell r="F70" t="str">
            <v>EQUIPO DE ADQUISICIONES DE PREDIOS Y/O MEJORAS DAE</v>
          </cell>
          <cell r="H70" t="str">
            <v>Interrupción del proceso de compra directa de un predio y/o mejora</v>
          </cell>
          <cell r="I70" t="str">
            <v>Afectación Económica o presupuestal</v>
          </cell>
          <cell r="J70" t="str">
            <v>Posibilidad de afectación económica  en los incrementos de los costos por el desarrollo del procedimiento y/o el cumplimiento a Fallos judiciales debido a falta de articulación entre los diversos actores que inciden en el procedimiento de compra directa de un predio y/o mejora</v>
          </cell>
          <cell r="K70" t="str">
            <v>OPERATIVOS</v>
          </cell>
          <cell r="N70" t="str">
            <v>Ejecución y administración de procesos</v>
          </cell>
          <cell r="O70">
            <v>44701</v>
          </cell>
        </row>
        <row r="71">
          <cell r="B71" t="str">
            <v>ACCESO A LA PROPIEDAD DE LA TIERRA Y LOS TERRITORIOS</v>
          </cell>
          <cell r="C71"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71" t="str">
            <v xml:space="preserve">Inicia con el análisis de la ruta jurídica y termina con la decisión final del expediente </v>
          </cell>
          <cell r="F71" t="str">
            <v>EQUIPO DE ADQUISICIONES DE PREDIOS Y/O MEJORAS DAE</v>
          </cell>
          <cell r="H71" t="str">
            <v>Interrupción del proceso de compra directa de un predio y/o mejora</v>
          </cell>
          <cell r="I71" t="str">
            <v>Afectación Económica o presupuestal</v>
          </cell>
          <cell r="J71" t="str">
            <v>Posibilidad de afectación económica  en los incrementos de los costos por el desarrollo del procedimiento y/o el cumplimiento a Fallos judiciales debido a falta de articulación entre los diversos actores que inciden en el procedimiento de compra directa de un predio y/o mejora</v>
          </cell>
          <cell r="K71" t="str">
            <v>OPERATIVOS</v>
          </cell>
          <cell r="N71" t="str">
            <v>Ejecución y administración de procesos</v>
          </cell>
          <cell r="O71">
            <v>44701</v>
          </cell>
        </row>
        <row r="72">
          <cell r="B72" t="str">
            <v>ACCESO A LA PROPIEDAD DE LA TIERRA Y LOS TERRITORIOS</v>
          </cell>
          <cell r="C72"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72" t="str">
            <v xml:space="preserve">Inicia con el análisis de la ruta jurídica y termina con la decisión final del expediente </v>
          </cell>
          <cell r="F72" t="str">
            <v>EQUIPO DE ADQUISICIONES DE PREDIOS Y/O MEJORAS DAE</v>
          </cell>
          <cell r="H72" t="str">
            <v>Interrupción del proceso de compra directa de un predio y/o mejora</v>
          </cell>
          <cell r="I72" t="str">
            <v>Afectación Económica o presupuestal</v>
          </cell>
          <cell r="J72" t="str">
            <v>Posibilidad de afectación económica  en los incrementos de los costos por el desarrollo del procedimiento y/o el cumplimiento a Fallos judiciales debido a falta de articulación entre los diversos actores que inciden en el procedimiento de compra directa de un predio y/o mejora</v>
          </cell>
          <cell r="K72" t="str">
            <v>OPERATIVOS</v>
          </cell>
          <cell r="N72" t="str">
            <v>Ejecución y administración de procesos</v>
          </cell>
          <cell r="O72">
            <v>44701</v>
          </cell>
        </row>
        <row r="73">
          <cell r="B73" t="str">
            <v>ACCESO A LA PROPIEDAD DE LA TIERRA Y LOS TERRITORIOS</v>
          </cell>
          <cell r="C73"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73" t="str">
            <v xml:space="preserve">Inicia con el análisis de la ruta jurídica y termina con la decisión final del expediente </v>
          </cell>
          <cell r="F73" t="str">
            <v>EQUIPO SISTEMAS DE INFORMACIÓN DAE</v>
          </cell>
          <cell r="H73" t="str">
            <v>Falta de unificación en la información reportada</v>
          </cell>
          <cell r="I73" t="str">
            <v>Pérdida Reputacional</v>
          </cell>
          <cell r="J73" t="str">
            <v>Posibilidad de Pérdida Reputacional por reporte de información imprecisa y variada debido a las diferentes archivos de datos para almacenamiento de la información y las distintas fuentes finales para el envío de la información</v>
          </cell>
          <cell r="K73" t="str">
            <v>OPERATIVOS</v>
          </cell>
          <cell r="N73" t="str">
            <v>Ejecución y administración de procesos</v>
          </cell>
          <cell r="O73">
            <v>44701</v>
          </cell>
        </row>
        <row r="75">
          <cell r="B75" t="str">
            <v>ACCESO A LA PROPIEDAD DE LA TIERRA Y LOS TERRITORIOS</v>
          </cell>
          <cell r="C75"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75" t="str">
            <v xml:space="preserve">Inicia con el análisis de la ruta jurídica y termina con la decisión final del expediente </v>
          </cell>
          <cell r="F75" t="str">
            <v>EQUIPO SISTEMAS DE INFORMACIÓN DAE</v>
          </cell>
          <cell r="I75" t="str">
            <v>Pérdida Reputacional</v>
          </cell>
          <cell r="J75" t="str">
            <v xml:space="preserve">Posibilidad de Pérdida Reputacional por sanciones disciplinarias y acciones constitucionales en contra de la entidad por desbordamiento en la capacidad operativa y presupuestal para atender la cantidad de requerimientos heredados del extinto Incoder o entidades liquidadas y hoy asumidas por la ANT, como los requerimientos nuevos que no han sido priorizadas en el Plan de Atención para las comunidades étnicas cargo de la DAE
</v>
          </cell>
          <cell r="K75" t="str">
            <v>OPERATIVOS</v>
          </cell>
          <cell r="N75" t="str">
            <v>Usuarios, productos y prácticas</v>
          </cell>
          <cell r="O75">
            <v>44701</v>
          </cell>
        </row>
        <row r="76">
          <cell r="B76" t="str">
            <v>ACCESO A LA PROPIEDAD DE LA TIERRA Y LOS TERRITORIOS</v>
          </cell>
          <cell r="C76"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76" t="str">
            <v xml:space="preserve">Inicia con el análisis de la ruta jurídica y termina con la decisión final del expediente </v>
          </cell>
          <cell r="F76" t="str">
            <v>EQUIPO SISTEMAS DE INFORMACIÓN DAE</v>
          </cell>
          <cell r="I76" t="str">
            <v>Pérdida Reputacional</v>
          </cell>
          <cell r="J76" t="str">
            <v xml:space="preserve">Posibilidad de Pérdida Reputacional por sanciones disciplinarias y acciones constitucionales en contra de la entidad por desbordamiento en la capacidad operativa y presupuestal para atender la cantidad de requerimientos heredados del extinto Incoder o entidades liquidadas y hoy asumidas por la ANT, como los requerimientos nuevos que no han sido priorizadas en el Plan de Atención para las comunidades étnicas cargo de la DAE
</v>
          </cell>
          <cell r="K76" t="str">
            <v>OPERATIVOS</v>
          </cell>
          <cell r="N76" t="str">
            <v>Usuarios, productos y prácticas</v>
          </cell>
          <cell r="O76">
            <v>44701</v>
          </cell>
        </row>
        <row r="77">
          <cell r="B77" t="str">
            <v>ACCESO A LA PROPIEDAD DE LA TIERRA Y LOS TERRITORIOS</v>
          </cell>
          <cell r="C77"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77" t="str">
            <v>Inicia con el análisis de la ruta jurídica y termina con la decisión final del expediente</v>
          </cell>
          <cell r="F77" t="str">
            <v>DIRECCIÓN DE ACCESO A TIERRAS</v>
          </cell>
          <cell r="H77" t="str">
            <v>Incumplimiento  de adquisición de predios en el marco de Políticas del Gobierno</v>
          </cell>
          <cell r="I77" t="str">
            <v>Pérdida Reputacional</v>
          </cell>
          <cell r="J77" t="str">
            <v>Posibilidad de pérdida reputacional en la imagen institucional generando quejas y/o reclamos de la comunidad y la sanción por parte de entes de control debido a la falta del seguimiento y aplicación de los controles y normativa establecidos en el procedimiento y sin la disponibilidad presupuestal para adelantar la compra de predios</v>
          </cell>
          <cell r="K77" t="str">
            <v>ESTRATÉGICOS</v>
          </cell>
          <cell r="N77" t="str">
            <v>Ejecución y administración de procesos</v>
          </cell>
          <cell r="O77">
            <v>44701</v>
          </cell>
        </row>
        <row r="78">
          <cell r="B78" t="str">
            <v>ACCESO A LA PROPIEDAD DE LA TIERRA Y LOS TERRITORIOS</v>
          </cell>
          <cell r="C78"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78" t="str">
            <v>Inicia con el análisis de la ruta jurídica y termina con la decisión final del expediente</v>
          </cell>
          <cell r="F78" t="str">
            <v>DIRECCIÓN DE ACCESO A TIERRAS</v>
          </cell>
          <cell r="H78" t="str">
            <v>Incumplimiento  de adquisición de predios en el marco de Políticas del Gobierno</v>
          </cell>
          <cell r="I78" t="str">
            <v>Pérdida Reputacional</v>
          </cell>
          <cell r="J78" t="str">
            <v>Posibilidad de pérdida reputacional en la imagen institucional generando quejas y/o reclamos de la comunidad y la sanción por parte de entes de control debido a la falta del seguimiento y aplicación de los controles y normativa establecidos en el procedimiento y sin la disponibilidad presupuestal para adelantar la compra de predios</v>
          </cell>
          <cell r="K78" t="str">
            <v>ESTRATÉGICOS</v>
          </cell>
          <cell r="N78" t="str">
            <v>Ejecución y administración de procesos</v>
          </cell>
          <cell r="O78">
            <v>44701</v>
          </cell>
        </row>
        <row r="79">
          <cell r="B79" t="str">
            <v>ACCESO A LA PROPIEDAD DE LA TIERRA Y LOS TERRITORIOS</v>
          </cell>
          <cell r="C79"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79" t="str">
            <v>Inicia con el análisis de la ruta jurídica y termina con la decisión final del expediente</v>
          </cell>
          <cell r="F79" t="str">
            <v>DIRECCIÓN DE ACCESO A TIERRAS</v>
          </cell>
          <cell r="H79" t="str">
            <v>Incumplimiento  de adquisición de predios en el marco de Políticas del Gobierno</v>
          </cell>
          <cell r="I79" t="str">
            <v>Pérdida Reputacional</v>
          </cell>
          <cell r="J79" t="str">
            <v>Posibilidad de pérdida reputacional en la imagen institucional generando quejas y/o reclamos de la comunidad y la sanción por parte de entes de control debido a la falta del seguimiento y aplicación de los controles y normativa establecidos en el procedimiento y sin la disponibilidad presupuestal para adelantar la compra de predios</v>
          </cell>
          <cell r="K79" t="str">
            <v>ESTRATÉGICOS</v>
          </cell>
          <cell r="N79" t="str">
            <v>Ejecución y administración de procesos</v>
          </cell>
          <cell r="O79">
            <v>44701</v>
          </cell>
        </row>
        <row r="80">
          <cell r="B80" t="str">
            <v>ACCESO A LA PROPIEDAD DE LA TIERRA Y LOS TERRITORIOS</v>
          </cell>
          <cell r="C80"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80" t="str">
            <v>Inicia con el análisis de la ruta jurídica y termina con la decisión final del expediente</v>
          </cell>
          <cell r="F80" t="str">
            <v>SUBDIRECCIÓN DE ACCESO A TIERRAS EN ZONAS FOCALIZADAS</v>
          </cell>
          <cell r="H80" t="str">
            <v>Materializar un subsidio que no cumpla con los requisitos establecidos</v>
          </cell>
          <cell r="I80" t="str">
            <v>Afectación Económica o presupuestal</v>
          </cell>
          <cell r="J80" t="str">
            <v>Posibilidad de afectación económica por detrimento de los recursos del Estado y las sanciones fiscales por parte de los entes de control debido a la no aplicación de los procedimientos e instructivos relacionados con Subsidios que se encuentren vigentes en el Sistema Integrado de Gestión institucional, incluyendo la normativa que debe estar relacionada en ellos</v>
          </cell>
          <cell r="K80" t="str">
            <v>OPERATIVOS</v>
          </cell>
          <cell r="N80" t="str">
            <v>Ejecución y administración de procesos</v>
          </cell>
          <cell r="O80">
            <v>44701</v>
          </cell>
        </row>
        <row r="81">
          <cell r="B81" t="str">
            <v>ACCESO A LA PROPIEDAD DE LA TIERRA Y LOS TERRITORIOS</v>
          </cell>
          <cell r="C81"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81" t="str">
            <v>Inicia con el análisis de la ruta jurídica y termina con la decisión final del expediente</v>
          </cell>
          <cell r="F81" t="str">
            <v>SUBDIRECCIÓN DE ACCESO A TIERRAS EN ZONAS FOCALIZADAS</v>
          </cell>
          <cell r="H81" t="str">
            <v>Materializar un subsidio que no cumpla con los requisitos establecidos</v>
          </cell>
          <cell r="I81" t="str">
            <v>Afectación Económica o presupuestal</v>
          </cell>
          <cell r="J81" t="str">
            <v>Posibilidad de afectación económica por detrimento de los recursos del Estado y las sanciones fiscales por parte de los entes de control debido a la no aplicación de los procedimientos e instructivos relacionados con Subsidios que se encuentren vigentes en el Sistema Integrado de Gestión institucional, incluyendo la normativa que debe estar relacionada en ellos</v>
          </cell>
          <cell r="K81" t="str">
            <v>OPERATIVOS</v>
          </cell>
          <cell r="N81" t="str">
            <v>Ejecución y administración de procesos</v>
          </cell>
          <cell r="O81">
            <v>44701</v>
          </cell>
        </row>
        <row r="82">
          <cell r="B82" t="str">
            <v>ACCESO A LA PROPIEDAD DE LA TIERRA Y LOS TERRITORIOS</v>
          </cell>
          <cell r="C82"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82" t="str">
            <v>Inicia con el análisis de la ruta jurídica y termina con la decisión final del expediente</v>
          </cell>
          <cell r="F82" t="str">
            <v>SUBDIRECCIÓN DE ACCESO A TIERRAS EN ZONAS FOCALIZADAS</v>
          </cell>
          <cell r="H82" t="str">
            <v>Materializar un subsidio que no cumpla con los requisitos establecidos</v>
          </cell>
          <cell r="I82" t="str">
            <v>Afectación Económica o presupuestal</v>
          </cell>
          <cell r="J82" t="str">
            <v>Posibilidad de afectación económica por detrimento de los recursos del Estado y las sanciones fiscales por parte de los entes de control debido a la no aplicación de los procedimientos e instructivos relacionados con Subsidios que se encuentren vigentes en el Sistema Integrado de Gestión institucional, incluyendo la normativa que debe estar relacionada en ellos</v>
          </cell>
          <cell r="K82" t="str">
            <v>OPERATIVOS</v>
          </cell>
          <cell r="N82" t="str">
            <v>Ejecución y administración de procesos</v>
          </cell>
          <cell r="O82">
            <v>44701</v>
          </cell>
        </row>
        <row r="83">
          <cell r="B83" t="str">
            <v>ACCESO A LA PROPIEDAD DE LA TIERRA Y LOS TERRITORIOS</v>
          </cell>
          <cell r="C83"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83" t="str">
            <v>Inicia con el análisis de la ruta jurídica y termina con la decisión final del expediente</v>
          </cell>
          <cell r="F83" t="str">
            <v>SUBDIRECCIÓN DE ACCESO A TIERRAS EN ZONAS FOCALIZADAS</v>
          </cell>
          <cell r="H83" t="str">
            <v>Materializar un subsidio que no cumpla con los requisitos establecidos</v>
          </cell>
          <cell r="I83" t="str">
            <v>Afectación Económica o presupuestal</v>
          </cell>
          <cell r="J83" t="str">
            <v>Posibilidad de afectación económica por detrimento de los recursos del Estado y las sanciones fiscales por parte de los entes de control debido a la no aplicación de los procedimientos e instructivos relacionados con Subsidios que se encuentren vigentes en el Sistema Integrado de Gestión institucional, incluyendo la normativa que debe estar relacionada en ellos</v>
          </cell>
          <cell r="K83" t="str">
            <v>OPERATIVOS</v>
          </cell>
          <cell r="N83" t="str">
            <v>Ejecución y administración de procesos</v>
          </cell>
          <cell r="O83">
            <v>44701</v>
          </cell>
        </row>
        <row r="84">
          <cell r="B84" t="str">
            <v>ACCESO A LA PROPIEDAD DE LA TIERRA Y LOS TERRITORIOS</v>
          </cell>
          <cell r="C84"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84" t="str">
            <v>Inicia con el análisis de la ruta jurídica y termina con la decisión final del expediente</v>
          </cell>
          <cell r="F84" t="str">
            <v>SUBDIRECCIÓN DE ACCESO A TIERRAS EN ZONAS FOCALIZADAS</v>
          </cell>
          <cell r="H84" t="str">
            <v>Adjudicación de baldíos a persona natural, sin el cumplimiento de requisitos jurídicos, agronómicos y catastrales en los municipios focalizados</v>
          </cell>
          <cell r="I84" t="str">
            <v>Pérdida Reputacional</v>
          </cell>
          <cell r="J84" t="str">
            <v>Posibilidad de pérdida reputacional en la imagen institucional ante el ciudadano y también dentro de la entidad, generando revocatorias de actos administrativos de adjudicación y acciones ante lo contencioso administrativo debido al desconocimiento normativo y técnico del procedimiento vigente por parte de los profesionales encargados del análisis de los expedientes</v>
          </cell>
          <cell r="K84" t="str">
            <v>OPERATIVOS</v>
          </cell>
          <cell r="N84" t="str">
            <v>Ejecución y administración de procesos</v>
          </cell>
          <cell r="O84">
            <v>44701</v>
          </cell>
        </row>
        <row r="85">
          <cell r="B85" t="str">
            <v>ACCESO A LA PROPIEDAD DE LA TIERRA Y LOS TERRITORIOS</v>
          </cell>
          <cell r="C85"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85" t="str">
            <v>Inicia con el análisis de la ruta jurídica y termina con la decisión final del expediente</v>
          </cell>
          <cell r="F85" t="str">
            <v>SUBDIRECCIÓN DE ACCESO A TIERRAS EN ZONAS FOCALIZADAS</v>
          </cell>
          <cell r="H85" t="str">
            <v>Adjudicación de baldíos a persona natural, sin el cumplimiento de requisitos jurídicos, agronómicos y catastrales en los municipios focalizados</v>
          </cell>
          <cell r="I85" t="str">
            <v>Pérdida Reputacional</v>
          </cell>
          <cell r="J85" t="str">
            <v>Posibilidad de pérdida reputacional en la imagen institucional ante el ciudadano y también dentro de la entidad, generando revocatorias de actos administrativos de adjudicación y acciones ante lo contencioso administrativo debido al desconocimiento normativo y técnico del procedimiento vigente por parte de los profesionales encargados del análisis de los expedientes</v>
          </cell>
          <cell r="K85" t="str">
            <v>OPERATIVOS</v>
          </cell>
          <cell r="N85" t="str">
            <v>Ejecución y administración de procesos</v>
          </cell>
          <cell r="O85">
            <v>44701</v>
          </cell>
        </row>
        <row r="86">
          <cell r="B86" t="str">
            <v>ACCESO A LA PROPIEDAD DE LA TIERRA Y LOS TERRITORIOS</v>
          </cell>
          <cell r="C86"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86" t="str">
            <v>Inicia con el análisis de la ruta jurídica y termina con la decisión final del expediente</v>
          </cell>
          <cell r="F86" t="str">
            <v>SUBDIRECCIÓN DE ACCESO A TIERRAS EN ZONAS FOCALIZADAS</v>
          </cell>
          <cell r="H86" t="str">
            <v>Adjudicación de baldíos a persona natural, sin el cumplimiento de requisitos jurídicos, agronómicos y catastrales en los municipios focalizados</v>
          </cell>
          <cell r="I86" t="str">
            <v>Pérdida Reputacional</v>
          </cell>
          <cell r="J86" t="str">
            <v>Posibilidad de pérdida reputacional en la imagen institucional ante el ciudadano y también dentro de la entidad, generando revocatorias de actos administrativos de adjudicación y acciones ante lo contencioso administrativo debido al desconocimiento normativo y técnico del procedimiento vigente por parte de los profesionales encargados del análisis de los expedientes</v>
          </cell>
          <cell r="K86" t="str">
            <v>OPERATIVOS</v>
          </cell>
          <cell r="N86" t="str">
            <v>Ejecución y administración de procesos</v>
          </cell>
          <cell r="O86">
            <v>44701</v>
          </cell>
        </row>
        <row r="87">
          <cell r="B87" t="str">
            <v>ACCESO A LA PROPIEDAD DE LA TIERRA Y LOS TERRITORIOS</v>
          </cell>
          <cell r="C87"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87" t="str">
            <v>Inicia con el análisis de la ruta jurídica y termina con la decisión final del expediente</v>
          </cell>
          <cell r="F87" t="str">
            <v>SUBDIRECCIÓN DE ACCESO A TIERRAS POR DEMANDA Y DESCONGESTIÓN</v>
          </cell>
          <cell r="H87" t="str">
            <v xml:space="preserve">Demoras en ejecutar las etapas propias del procedimiento por causas internas de revocatoria de predios no focalizados </v>
          </cell>
          <cell r="I87" t="str">
            <v>Pérdida Reputacional</v>
          </cell>
          <cell r="J87" t="str">
            <v>Posibilidad de pérdida reputacional en la imagen institucional ante el ciudadano y también dentro de la entidad por la reconstrucción de expedientes de predios no focalizados debido a los hallazgos de auditorias internas o externas e investigaciones por parte de los entes de control y/o al exceso de carga laboral por volumen de expedientes y por los tiempos en la toma de decisiones por la alta complejidad, jurídica y social</v>
          </cell>
          <cell r="K87" t="str">
            <v>OPERATIVOS</v>
          </cell>
          <cell r="N87" t="str">
            <v>Ejecución y administración de procesos</v>
          </cell>
          <cell r="O87">
            <v>44701</v>
          </cell>
        </row>
        <row r="88">
          <cell r="B88" t="str">
            <v>ACCESO A LA PROPIEDAD DE LA TIERRA Y LOS TERRITORIOS</v>
          </cell>
          <cell r="C88"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88" t="str">
            <v>Inicia con el análisis de la ruta jurídica y termina con la decisión final del expediente</v>
          </cell>
          <cell r="F88" t="str">
            <v>SUBDIRECCIÓN DE ACCESO A TIERRAS POR DEMANDA Y DESCONGESTIÓN</v>
          </cell>
          <cell r="H88" t="str">
            <v xml:space="preserve">Demoras en ejecutar las etapas propias del procedimiento por causas internas de revocatoria de predios no focalizados </v>
          </cell>
          <cell r="I88" t="str">
            <v>Pérdida Reputacional</v>
          </cell>
          <cell r="J88" t="str">
            <v>Posibilidad de pérdida reputacional en la imagen institucional ante el ciudadano y también dentro de la entidad por la reconstrucción de expedientes de predios no focalizados debido a los hallazgos de auditorias internas o externas e investigaciones por parte de los entes de control y/o al exceso de carga laboral por volumen de expedientes y por los tiempos en la toma de decisiones por la alta complejidad, jurídica y social</v>
          </cell>
          <cell r="K88" t="str">
            <v>OPERATIVOS</v>
          </cell>
          <cell r="N88" t="str">
            <v>Ejecución y administración de procesos</v>
          </cell>
          <cell r="O88">
            <v>44701</v>
          </cell>
        </row>
        <row r="89">
          <cell r="B89" t="str">
            <v>ACCESO A LA PROPIEDAD DE LA TIERRA Y LOS TERRITORIOS</v>
          </cell>
          <cell r="C89"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89" t="str">
            <v>Inicia con el análisis de la ruta jurídica y termina con la decisión final del expediente</v>
          </cell>
          <cell r="F89" t="str">
            <v>SUBDIRECCIÓN DE ACCESO A TIERRAS POR DEMANDA Y DESCONGESTIÓN</v>
          </cell>
          <cell r="H89" t="str">
            <v xml:space="preserve">Demoras en ejecutar las etapas propias del procedimiento por causas internas de revocatoria de predios no focalizados </v>
          </cell>
          <cell r="I89" t="str">
            <v>Pérdida Reputacional</v>
          </cell>
          <cell r="J89" t="str">
            <v>Posibilidad de pérdida reputacional en la imagen institucional ante el ciudadano y también dentro de la entidad por la reconstrucción de expedientes de predios no focalizados debido a los hallazgos de auditorias internas o externas e investigaciones por parte de los entes de control y/o al exceso de carga laboral por volumen de expedientes y por los tiempos en la toma de decisiones por la alta complejidad, jurídica y social</v>
          </cell>
          <cell r="K89" t="str">
            <v>OPERATIVOS</v>
          </cell>
          <cell r="N89" t="str">
            <v>Ejecución y administración de procesos</v>
          </cell>
          <cell r="O89">
            <v>44701</v>
          </cell>
        </row>
        <row r="90">
          <cell r="B90" t="str">
            <v>ACCESO A LA PROPIEDAD DE LA TIERRA Y LOS TERRITORIOS</v>
          </cell>
          <cell r="C90"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90" t="str">
            <v>Inicia con el análisis de la ruta jurídica y termina con la decisión final del expediente</v>
          </cell>
          <cell r="F90" t="str">
            <v>SUBDIRECCIÓN DE ACCESO A TIERRAS EN ZONAS FOCALIZADAS</v>
          </cell>
          <cell r="H90" t="str">
            <v xml:space="preserve">Demoras en ejecutar las etapas propias del procedimiento por causas internas de revocatoria de predios focalizados </v>
          </cell>
          <cell r="I90" t="str">
            <v>Pérdida Reputacional</v>
          </cell>
          <cell r="J90" t="str">
            <v>Posibilidad de pérdida reputacional en la imagen institucional ante el ciudadano y también dentro de la entidad por la reconstrucción de expedientes de predios focalizados debido a los hallazgos de auditorias internas o externas e investigaciones por parte de los entes de control y/o al exceso de carga laboral por volumen de expedientes y por los tiempos en la toma de decisiones por la alta complejidad, jurídica y social</v>
          </cell>
          <cell r="K90" t="str">
            <v>OPERATIVOS</v>
          </cell>
          <cell r="N90" t="str">
            <v>Ejecución y administración de procesos</v>
          </cell>
          <cell r="O90">
            <v>44701</v>
          </cell>
        </row>
        <row r="91">
          <cell r="B91" t="str">
            <v>ACCESO A LA PROPIEDAD DE LA TIERRA Y LOS TERRITORIOS</v>
          </cell>
          <cell r="C91"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91" t="str">
            <v>Inicia con el análisis de la ruta jurídica y termina con la decisión final del expediente</v>
          </cell>
          <cell r="F91" t="str">
            <v>SUBDIRECCIÓN DE ACCESO A TIERRAS EN ZONAS FOCALIZADAS</v>
          </cell>
          <cell r="H91" t="str">
            <v xml:space="preserve">Demoras en ejecutar las etapas propias del procedimiento por causas internas de revocatoria de predios focalizados </v>
          </cell>
          <cell r="I91" t="str">
            <v>Pérdida Reputacional</v>
          </cell>
          <cell r="J91" t="str">
            <v>Posibilidad de pérdida reputacional en la imagen institucional ante el ciudadano y también dentro de la entidad por la reconstrucción de expedientes de predios focalizados debido a los hallazgos de auditorias internas o externas e investigaciones por parte de los entes de control y/o al exceso de carga laboral por volumen de expedientes y por los tiempos en la toma de decisiones por la alta complejidad, jurídica y social</v>
          </cell>
          <cell r="K91" t="str">
            <v>OPERATIVOS</v>
          </cell>
          <cell r="N91" t="str">
            <v>Ejecución y administración de procesos</v>
          </cell>
          <cell r="O91">
            <v>44701</v>
          </cell>
        </row>
        <row r="92">
          <cell r="B92" t="str">
            <v>ACCESO A LA PROPIEDAD DE LA TIERRA Y LOS TERRITORIOS</v>
          </cell>
          <cell r="C92"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92" t="str">
            <v>Inicia con el análisis de la ruta jurídica y termina con la decisión final del expediente</v>
          </cell>
          <cell r="F92" t="str">
            <v>SUBDIRECCIÓN DE ACCESO A TIERRAS EN ZONAS FOCALIZADAS</v>
          </cell>
          <cell r="H92" t="str">
            <v xml:space="preserve">Demoras en ejecutar las etapas propias del procedimiento por causas internas de revocatoria de predios focalizados </v>
          </cell>
          <cell r="I92" t="str">
            <v>Pérdida Reputacional</v>
          </cell>
          <cell r="J92" t="str">
            <v>Posibilidad de pérdida reputacional en la imagen institucional ante el ciudadano y también dentro de la entidad por la reconstrucción de expedientes de predios focalizados debido a los hallazgos de auditorias internas o externas e investigaciones por parte de los entes de control y/o al exceso de carga laboral por volumen de expedientes y por los tiempos en la toma de decisiones por la alta complejidad, jurídica y social</v>
          </cell>
          <cell r="K92" t="str">
            <v>OPERATIVOS</v>
          </cell>
          <cell r="N92" t="str">
            <v>Ejecución y administración de procesos</v>
          </cell>
          <cell r="O92">
            <v>44701</v>
          </cell>
        </row>
        <row r="93">
          <cell r="B93" t="str">
            <v>ACCESO A LA PROPIEDAD DE LA TIERRA Y LOS TERRITORIOS</v>
          </cell>
          <cell r="C93"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93" t="str">
            <v>Inicia con el análisis de la ruta jurídica y termina con la decisión final del expediente</v>
          </cell>
          <cell r="F93" t="str">
            <v>DIRECCIÓN DE ACCESO A TIERRAS</v>
          </cell>
          <cell r="H93" t="str">
            <v>Redireccionamiento equivocado de las solicitudes que ingresan a la DAT</v>
          </cell>
          <cell r="I93" t="str">
            <v>Pérdida Reputacional</v>
          </cell>
          <cell r="J93" t="str">
            <v>Posibilidad de pérdida reputacional en la imagen institucional secundario a peticiones, quejas y/o reclamos de la comunidad y por incumplimiento en respuesta oportuna a  requerimientos legales (derechos de petición, tutelas, y demandas) debido a la falta de capacitación del procedimiento de gestión de peticiones quejas, reclamos, soluciones, denuncias y felicitaciones con énfasis en las tareas y controles que participa la DAT, así como la falta de socialización a cada una de las subdirecciones de la Dirección de Acceso a Tierras de la designación de competencias mediante otras funciones en resoluciones internas, circulares y emanadas desde la Dirección General</v>
          </cell>
          <cell r="K93" t="str">
            <v>OPERATIVOS</v>
          </cell>
          <cell r="N93" t="str">
            <v>Ejecución y administración de procesos</v>
          </cell>
          <cell r="O93">
            <v>44701</v>
          </cell>
        </row>
        <row r="94">
          <cell r="B94" t="str">
            <v>ACCESO A LA PROPIEDAD DE LA TIERRA Y LOS TERRITORIOS</v>
          </cell>
          <cell r="C94" t="str">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ell>
          <cell r="D94" t="str">
            <v>Inicia con el análisis de la ruta jurídica y termina con la decisión final del expediente</v>
          </cell>
          <cell r="F94" t="str">
            <v>DIRECCIÓN DE ACCESO A TIERRAS</v>
          </cell>
          <cell r="H94" t="str">
            <v>Redireccionamiento equivocado de las solicitudes que ingresan a la DAT</v>
          </cell>
          <cell r="I94" t="str">
            <v>Pérdida Reputacional</v>
          </cell>
          <cell r="J94" t="str">
            <v>Posibilidad de pérdida reputacional en la imagen institucional secundario a peticiones, quejas y/o reclamos de la comunidad y por incumplimiento en respuesta oportuna a  requerimientos legales (derechos de petición, tutelas, y demandas) debido a la falta de capacitación del procedimiento de gestión de peticiones quejas, reclamos, soluciones, denuncias y felicitaciones con énfasis en las tareas y controles que participa la DAT, así como la falta de socialización a cada una de las subdirecciones de la Dirección de Acceso a Tierras de la designación de competencias mediante otras funciones en resoluciones internas, circulares y emanadas desde la Dirección General</v>
          </cell>
          <cell r="K94" t="str">
            <v>OPERATIVOS</v>
          </cell>
          <cell r="N94" t="str">
            <v>Ejecución y administración de procesos</v>
          </cell>
          <cell r="O94">
            <v>44701</v>
          </cell>
        </row>
        <row r="97">
          <cell r="B97" t="str">
            <v>ADMINISTRACIÓN DE TIERRAS</v>
          </cell>
          <cell r="C97" t="str">
            <v>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v>
          </cell>
          <cell r="D97" t="str">
            <v>Inicia con la información recibida por los diferentes modelos de atención e informes de seguimiento de las distintas adjudicaciones realizadas y finaliza con la administración del Fondo Nacional Agrario y baldíos, realización de mecanismos de administración, constitución y delimitación de zonas de reservas, protección de territorios encestarles de comunidades indígenas, revocatoria del acto de adjudicación y limitaciones a la propiedad</v>
          </cell>
          <cell r="F97" t="str">
            <v>SUBDIRECCIÓN DE ADMINISTRACIÓN DE TIERRAS DE LA NACIÓN</v>
          </cell>
          <cell r="H97" t="str">
            <v>Inventario de predios desactualizado de Fondo de Tierras para la Reforma Rural Integral</v>
          </cell>
          <cell r="I97" t="str">
            <v>Pérdida Reputacional</v>
          </cell>
          <cell r="J97" t="str">
            <v>Posibilidad de pérdida reputacional en la imagen institucional de la entidad debido desconocimiento de normatividad y/o lineamientos asociados al Fondo de Tierras para la Reforma Rural Integral, aunado al desconocimiento de los Roles y Responsabilidades en el reporte de predios en curso de adjudicación y de los requisitos de ingreso ante el Fondo de Tierras para la Reforma Rural Integral</v>
          </cell>
          <cell r="K97" t="str">
            <v>ESTRATÉGICOS</v>
          </cell>
          <cell r="N97" t="str">
            <v>Ejecución y administración de procesos</v>
          </cell>
          <cell r="O97">
            <v>44701</v>
          </cell>
        </row>
        <row r="98">
          <cell r="B98" t="str">
            <v>ADMINISTRACIÓN DE TIERRAS</v>
          </cell>
          <cell r="C98" t="str">
            <v>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v>
          </cell>
          <cell r="D98" t="str">
            <v>Inicia con la información recibida por los diferentes modelos de atención e informes de seguimiento de las distintas adjudicaciones realizadas y finaliza con la administración del Fondo Nacional Agrario y baldíos, realización de mecanismos de administración, constitución y delimitación de zonas de reservas, protección de territorios encestarles de comunidades indígenas, revocatoria del acto de adjudicación y limitaciones a la propiedad</v>
          </cell>
          <cell r="F98" t="str">
            <v>SUBDIRECCIÓN DE ADMINISTRACIÓN DE TIERRAS DE LA NACIÓN</v>
          </cell>
          <cell r="H98" t="str">
            <v>Inventario de predios desactualizado de Fondo de Tierras para la Reforma Rural Integral</v>
          </cell>
          <cell r="I98" t="str">
            <v>Pérdida Reputacional</v>
          </cell>
          <cell r="J98" t="str">
            <v>Posibilidad de pérdida reputacional en la imagen institucional de la entidad debido desconocimiento de normatividad y/o lineamientos asociados al Fondo de Tierras para la Reforma Rural Integral, aunado al desconocimiento de los Roles y Responsabilidades en el reporte de predios en curso de adjudicación y de los requisitos de ingreso ante el Fondo de Tierras para la Reforma Rural Integral</v>
          </cell>
          <cell r="K98" t="str">
            <v>ESTRATÉGICOS</v>
          </cell>
          <cell r="N98" t="str">
            <v>Ejecución y administración de procesos</v>
          </cell>
          <cell r="O98">
            <v>44701</v>
          </cell>
        </row>
        <row r="99">
          <cell r="B99" t="str">
            <v>GESTIÓN DE LA INFORMACIÓN</v>
          </cell>
          <cell r="C99" t="str">
            <v>Prestar servicios de tecnologías de información y comunicaciones, y geografía y topografía oportunos para la operación y la toma de decisiones de la Agencia</v>
          </cell>
          <cell r="D99" t="str">
            <v>Desde la conceptualización de los servicios de tecnología de información y comunicaciones, y gestión de la información de geografía y topografía de la Entidad hasta el uso, administración y soporte</v>
          </cell>
          <cell r="F99" t="str">
            <v>DIRECCIÓN GENERAL - GEOGRAFÍA, TOPOGRAFÍA Y CATASTRO</v>
          </cell>
          <cell r="H99" t="str">
            <v>Entrega de información Topográfica fuera de los tiempos requeridos</v>
          </cell>
          <cell r="I99" t="str">
            <v>Pérdida Reputacional</v>
          </cell>
          <cell r="J99" t="str">
            <v>Posibilidad de pérdida reputacional en la imagen de la entidad de manera interna o externa por falta de planeación del área misional en la entrega de información para validación</v>
          </cell>
          <cell r="K99" t="str">
            <v>DE CUMPLIMIENTO</v>
          </cell>
          <cell r="N99" t="str">
            <v>Ejecución y administración de procesos</v>
          </cell>
          <cell r="O99">
            <v>44701</v>
          </cell>
        </row>
        <row r="100">
          <cell r="B100" t="str">
            <v>GESTIÓN DE LA INFORMACIÓN</v>
          </cell>
          <cell r="C100" t="str">
            <v>Prestar servicios de tecnologías de información y comunicaciones, y geografía y topografía oportunos para la operación y la toma de decisiones de la Agencia</v>
          </cell>
          <cell r="D100" t="str">
            <v>Desde la conceptualización de los servicios de tecnología de información y comunicaciones, y gestión de la información de geografía y topografía de la Entidad hasta el uso, administración y soporte</v>
          </cell>
          <cell r="F100" t="str">
            <v>DIRECCIÓN GENERAL - GEOGRAFÍA, TOPOGRAFÍA Y CATASTRO</v>
          </cell>
          <cell r="H100" t="str">
            <v>Entrega de información Topográfica fuera de los tiempos requeridos</v>
          </cell>
          <cell r="I100" t="str">
            <v>Pérdida Reputacional</v>
          </cell>
          <cell r="J100" t="str">
            <v>Posibilidad de pérdida reputacional en la imagen de la entidad de manera interna o externa por falta de planeación del área misional en la entrega de información para validación</v>
          </cell>
          <cell r="K100" t="str">
            <v>DE CUMPLIMIENTO</v>
          </cell>
          <cell r="N100" t="str">
            <v>Ejecución y administración de procesos</v>
          </cell>
          <cell r="O100">
            <v>44701</v>
          </cell>
        </row>
        <row r="101">
          <cell r="B101" t="str">
            <v>GESTIÓN DE LA INFORMACIÓN</v>
          </cell>
          <cell r="C101" t="str">
            <v>Prestar servicios de tecnologías de información y comunicaciones, y geografía y topografía oportunos para la operación y la toma de decisiones de la Agencia</v>
          </cell>
          <cell r="D101" t="str">
            <v>Desde la conceptualización de los servicios de tecnología de información y comunicaciones, y gestión de la información de geografía y topografía de la Entidad hasta el uso, administración y soporte</v>
          </cell>
          <cell r="F101" t="str">
            <v>DIRECCIÓN GENERAL - GEOGRAFÍA, TOPOGRAFÍA Y CATASTRO</v>
          </cell>
          <cell r="H101" t="str">
            <v>Entrega de información fuera de los estándares y requisitos técnicos mínimos</v>
          </cell>
          <cell r="I101" t="str">
            <v>Pérdida Reputacional</v>
          </cell>
          <cell r="J101" t="str">
            <v>Posibilidad de pérdida reputacional en los productos finales que presenta la ANT por error en la manipulación de equipos y software para la toma de datos, el procesamiento de información topográfica y/o el desconocimiento de los estándares mínimos establecidos por la ANT para la elaboración de productos</v>
          </cell>
          <cell r="K101" t="str">
            <v>OPERATIVOS</v>
          </cell>
          <cell r="N101" t="str">
            <v>Usuarios, productos y prácticas</v>
          </cell>
          <cell r="O101">
            <v>44701</v>
          </cell>
        </row>
        <row r="102">
          <cell r="B102" t="str">
            <v>GESTIÓN DE LA INFORMACIÓN</v>
          </cell>
          <cell r="C102" t="str">
            <v>Prestar servicios de tecnologías de información y comunicaciones, y geografía y topografía oportunos para la operación y la toma de decisiones de la Agencia</v>
          </cell>
          <cell r="D102" t="str">
            <v>Desde la conceptualización de los servicios de tecnología de información y comunicaciones, y gestión de la información de geografía y topografía de la Entidad hasta el uso, administración y soporte</v>
          </cell>
          <cell r="F102" t="str">
            <v>DIRECCIÓN GENERAL - GEOGRAFÍA, TOPOGRAFÍA Y CATASTRO</v>
          </cell>
          <cell r="H102" t="str">
            <v>Entrega de información fuera de los estándares y requisitos técnicos mínimos</v>
          </cell>
          <cell r="I102" t="str">
            <v>Pérdida Reputacional</v>
          </cell>
          <cell r="J102" t="str">
            <v>Posibilidad de pérdida reputacional en los productos finales que presenta la ANT por error en la manipulación de equipos y software para la toma de datos, el procesamiento de información topográfica y/o el desconocimiento de los estándares mínimos establecidos por la ANT para la elaboración de productos</v>
          </cell>
          <cell r="K102" t="str">
            <v>OPERATIVOS</v>
          </cell>
          <cell r="N102" t="str">
            <v>Usuarios, productos y prácticas</v>
          </cell>
          <cell r="O102">
            <v>44701</v>
          </cell>
        </row>
        <row r="103">
          <cell r="B103" t="str">
            <v>GESTIÓN DE LA INFORMACIÓN</v>
          </cell>
          <cell r="C103" t="str">
            <v>Prestar servicios de tecnologías de información y comunicaciones, y geografía y topografía oportunos para la operación y la toma de decisiones de la Agencia</v>
          </cell>
          <cell r="D103" t="str">
            <v>Desde la conceptualización de los servicios de tecnología de información y comunicaciones, y gestión de la información de geografía y topografía de la Entidad hasta el uso, administración y soporte</v>
          </cell>
          <cell r="F103" t="str">
            <v>SUBDIRECCIÓN DE SISTEMAS DE INFORMACIÓN DE TIERRAS</v>
          </cell>
          <cell r="H103" t="str">
            <v>Incumplimiento en la entrega de productos y servicios en la construcción de soluciones de software</v>
          </cell>
          <cell r="I103" t="str">
            <v>Afectación Económica o presupuestal</v>
          </cell>
          <cell r="J103" t="str">
            <v>Posibilidad de afectación económica en los costos que han sido definidos en los rubros presupuestales para los proyectos de desarrollo de software debido a la estimación errada para cada una de las etapas del ciclo de desarrollo de la solución</v>
          </cell>
          <cell r="K103" t="str">
            <v>SATISFACCIÓN DEL CLIENTE</v>
          </cell>
          <cell r="N103" t="str">
            <v>Ejecución y administración de procesos</v>
          </cell>
          <cell r="O103">
            <v>44701</v>
          </cell>
        </row>
        <row r="104">
          <cell r="B104" t="str">
            <v>GESTIÓN DE LA INFORMACIÓN</v>
          </cell>
          <cell r="C104" t="str">
            <v>Prestar servicios de tecnologías de información y comunicaciones, y geografía y topografía oportunos para la operación y la toma de decisiones de la Agencia</v>
          </cell>
          <cell r="D104" t="str">
            <v>Desde la conceptualización de los servicios de tecnología de información y comunicaciones, y gestión de la información de geografía y topografía de la Entidad hasta el uso, administración y soporte</v>
          </cell>
          <cell r="F104" t="str">
            <v>SUBDIRECCIÓN DE SISTEMAS DE INFORMACIÓN DE TIERRAS</v>
          </cell>
          <cell r="H104" t="str">
            <v>Incumplimiento en la entrega de productos y servicios en la construcción de soluciones de software</v>
          </cell>
          <cell r="I104" t="str">
            <v>Afectación Económica o presupuestal</v>
          </cell>
          <cell r="J104" t="str">
            <v>Posibilidad de afectación económica en los costos que han sido definidos en los rubros presupuestales para los proyectos de desarrollo de software debido a la estimación errada para cada una de las etapas del ciclo de desarrollo de la solución</v>
          </cell>
          <cell r="K104" t="str">
            <v>SATISFACCIÓN DEL CLIENTE</v>
          </cell>
          <cell r="N104" t="str">
            <v>Ejecución y administración de procesos</v>
          </cell>
          <cell r="O104">
            <v>44701</v>
          </cell>
        </row>
        <row r="105">
          <cell r="B105" t="str">
            <v>GESTIÓN DE LA INFORMACIÓN</v>
          </cell>
          <cell r="C105" t="str">
            <v>Prestar servicios de tecnologías de información y comunicaciones, y geografía y topografía oportunos para la operación y la toma de decisiones de la Agencia</v>
          </cell>
          <cell r="D105" t="str">
            <v>Desde la conceptualización de los servicios de tecnología de información y comunicaciones, y gestión de la información de geografía y topografía de la Entidad hasta el uso, administración y soporte</v>
          </cell>
          <cell r="F105" t="str">
            <v>SUBDIRECCIÓN DE SISTEMAS DE INFORMACIÓN DE TIERRAS</v>
          </cell>
          <cell r="H105" t="str">
            <v>Incumplimiento en la entrega de productos y servicios en la construcción de soluciones de software</v>
          </cell>
          <cell r="I105" t="str">
            <v>Afectación Económica o presupuestal</v>
          </cell>
          <cell r="J105" t="str">
            <v>Posibilidad de afectación económica en los costos que han sido definidos en los rubros presupuestales para los proyectos de desarrollo de software debido a la estimación errada para cada una de las etapas del ciclo de desarrollo de la solución</v>
          </cell>
          <cell r="K105" t="str">
            <v>SATISFACCIÓN DEL CLIENTE</v>
          </cell>
          <cell r="N105" t="str">
            <v>Ejecución y administración de procesos</v>
          </cell>
          <cell r="O105">
            <v>44701</v>
          </cell>
        </row>
        <row r="106">
          <cell r="B106" t="str">
            <v>GESTIÓN DE LA INFORMACIÓN</v>
          </cell>
          <cell r="C106" t="str">
            <v>Prestar servicios de tecnologías de información y comunicaciones, y geografía y topografía oportunos para la operación y la toma de decisiones de la Agencia</v>
          </cell>
          <cell r="D106" t="str">
            <v>Desde la conceptualización de los servicios de tecnología de información y comunicaciones, y gestión de la información de geografía y topografía de la Entidad hasta el uso, administración y soporte</v>
          </cell>
          <cell r="F106" t="str">
            <v>SUBDIRECCIÓN DE SISTEMAS DE INFORMACIÓN DE TIERRAS</v>
          </cell>
          <cell r="H106" t="str">
            <v>Incumplir los tiempos de entrega de desarrollo y ajustes a las aplicaciones de la Agencia</v>
          </cell>
          <cell r="I106" t="str">
            <v>Afectación Económica o presupuestal</v>
          </cell>
          <cell r="J106" t="str">
            <v>Posibilidad de afectación económica en los costos que han sido definidos en los rubros presupuestales para los proyectos de desarrollo de software debido a la estimación errada para cada una de las etapas del ciclo de desarrollo de la solución</v>
          </cell>
          <cell r="K106" t="str">
            <v>OPERATIVOS</v>
          </cell>
          <cell r="N106" t="str">
            <v>Ejecución y administración de procesos</v>
          </cell>
          <cell r="O106">
            <v>44701</v>
          </cell>
        </row>
        <row r="107">
          <cell r="B107" t="str">
            <v>GESTIÓN DE LA INFORMACIÓN</v>
          </cell>
          <cell r="C107" t="str">
            <v>Prestar servicios de tecnologías de información y comunicaciones, y geografía y topografía oportunos para la operación y la toma de decisiones de la Agencia</v>
          </cell>
          <cell r="D107" t="str">
            <v>Desde la conceptualización de los servicios de tecnología de información y comunicaciones, y gestión de la información de geografía y topografía de la Entidad hasta el uso, administración y soporte</v>
          </cell>
          <cell r="F107" t="str">
            <v>SUBDIRECCIÓN DE SISTEMAS DE INFORMACIÓN DE TIERRAS</v>
          </cell>
          <cell r="H107" t="str">
            <v>Incumplir los tiempos de entrega de desarrollo y ajustes a las aplicaciones de la Agencia</v>
          </cell>
          <cell r="I107" t="str">
            <v>Afectación Económica o presupuestal</v>
          </cell>
          <cell r="J107" t="str">
            <v>Posibilidad de afectación económica en los costos que han sido definidos en los rubros presupuestales para los proyectos de desarrollo de software debido a la estimación errada para cada una de las etapas del ciclo de desarrollo de la solución</v>
          </cell>
          <cell r="K107" t="str">
            <v>OPERATIVOS</v>
          </cell>
          <cell r="N107" t="str">
            <v>Ejecución y administración de procesos</v>
          </cell>
          <cell r="O107">
            <v>44701</v>
          </cell>
        </row>
        <row r="108">
          <cell r="B108" t="str">
            <v>GESTIÓN DE LA INFORMACIÓN</v>
          </cell>
          <cell r="C108" t="str">
            <v>Prestar servicios de tecnologías de información y comunicaciones, y geografía y topografía oportunos para la operación y la toma de decisiones de la Agencia</v>
          </cell>
          <cell r="D108" t="str">
            <v>Desde la conceptualización de los servicios de tecnología de información y comunicaciones, y gestión de la información de geografía y topografía de la Entidad hasta el uso, administración y soporte</v>
          </cell>
          <cell r="F108" t="str">
            <v>SUBDIRECCIÓN DE SISTEMAS DE INFORMACIÓN DE TIERRAS</v>
          </cell>
          <cell r="H108" t="str">
            <v>Realizar actividades relacionadas con los procedimientos misionales fuera del sistema integrado de tierras (SIT), dispuesto  por la Entidad</v>
          </cell>
          <cell r="I108" t="str">
            <v>Afectación Económica o presupuestal</v>
          </cell>
          <cell r="J108" t="str">
            <v xml:space="preserve">Posibilidad de afectación económica en los costos que han sido definidos en los rubros presupuestales para los proyectos de desarrollo de software debido al desconocimiento que tiene las áreas misionales de gestionar sus procesos por medio del Sistema Integrado de Tierras </v>
          </cell>
          <cell r="K108" t="str">
            <v>TECNOLÓGICOS</v>
          </cell>
          <cell r="N108" t="str">
            <v>Ejecución y administración de procesos</v>
          </cell>
          <cell r="O108">
            <v>44701</v>
          </cell>
        </row>
        <row r="109">
          <cell r="B109" t="str">
            <v>GESTIÓN DE LA INFORMACIÓN</v>
          </cell>
          <cell r="C109" t="str">
            <v>Prestar servicios de tecnologías de información y comunicaciones, y geografía y topografía oportunos para la operación y la toma de decisiones de la Agencia</v>
          </cell>
          <cell r="D109" t="str">
            <v>Desde la conceptualización de los servicios de tecnología de información y comunicaciones, y gestión de la información de geografía y topografía de la Entidad hasta el uso, administración y soporte</v>
          </cell>
          <cell r="F109" t="str">
            <v>SUBDIRECCIÓN DE SISTEMAS DE INFORMACIÓN DE TIERRAS</v>
          </cell>
          <cell r="H109" t="str">
            <v>Realizar actividades relacionadas con los procedimientos misionales fuera del sistema integrado de tierras (SIT), dispuesto  por la Entidad</v>
          </cell>
          <cell r="I109" t="str">
            <v>Afectación Económica o presupuestal</v>
          </cell>
          <cell r="J109" t="str">
            <v xml:space="preserve">Posibilidad de afectación económica en los costos que han sido definidos en los rubros presupuestales para los proyectos de desarrollo de software debido al desconocimiento que tiene las áreas misionales de gestionar sus procesos por medio del Sistema Integrado de Tierras </v>
          </cell>
          <cell r="K109" t="str">
            <v>TECNOLÓGICOS</v>
          </cell>
          <cell r="N109" t="str">
            <v>Ejecución y administración de procesos</v>
          </cell>
          <cell r="O109">
            <v>44701</v>
          </cell>
        </row>
        <row r="110">
          <cell r="B110" t="str">
            <v>GESTIÓN DE LA INFORMACIÓN</v>
          </cell>
          <cell r="C110" t="str">
            <v>Prestar servicios de tecnologías de información y comunicaciones, y geografía y topografía oportunos para la operación y la toma de decisiones de la Agencia</v>
          </cell>
          <cell r="D110" t="str">
            <v>Desde la conceptualización de los servicios de tecnología de información y comunicaciones, y gestión de la información de geografía y topografía de la Entidad hasta el uso, administración y soporte</v>
          </cell>
          <cell r="F110" t="str">
            <v>SUBDIRECCIÓN DE SISTEMAS DE INFORMACIÓN DE TIERRAS</v>
          </cell>
          <cell r="H110" t="str">
            <v>Realizar actividades relacionadas con los procedimientos misionales fuera del sistema integrado de tierras (SIT), dispuesto  por la Entidad</v>
          </cell>
          <cell r="I110" t="str">
            <v>Afectación Económica o presupuestal</v>
          </cell>
          <cell r="J110" t="str">
            <v xml:space="preserve">Posibilidad de afectación económica en los costos que han sido definidos en los rubros presupuestales para los proyectos de desarrollo de software debido al desconocimiento que tiene las áreas misionales de gestionar sus procesos por medio del Sistema Integrado de Tierras </v>
          </cell>
          <cell r="K110" t="str">
            <v>TECNOLÓGICOS</v>
          </cell>
          <cell r="N110" t="str">
            <v>Ejecución y administración de procesos</v>
          </cell>
          <cell r="O110">
            <v>44701</v>
          </cell>
        </row>
        <row r="111">
          <cell r="B111" t="str">
            <v>GESTIÓN DEL TALENTO HUMANO</v>
          </cell>
          <cell r="C111" t="str">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ell>
          <cell r="D111" t="str">
            <v xml:space="preserve">Inicia con la planeación, selección y vinculación del personal idóneo, competente y con las habilidades requeridas; y termina con el retiro del servidor público </v>
          </cell>
          <cell r="F111" t="str">
            <v>SUBDIRECCIÓN DE TALENTO HUMANO</v>
          </cell>
          <cell r="H111" t="str">
            <v>Posibilidad de incumplir metas del Plan Estratégico de Talento Humano</v>
          </cell>
          <cell r="I111" t="str">
            <v>Pérdida Reputacional</v>
          </cell>
          <cell r="J111" t="str">
            <v>Posibilidad de pérdida reputacional en la imagen institucional debido  a falta de ejecución de las actividades y de recursos para el Plan Estratégico de Talento Humano</v>
          </cell>
          <cell r="K111" t="str">
            <v>ESTRATÉGICOS</v>
          </cell>
          <cell r="N111" t="str">
            <v>Ejecución y administración de procesos</v>
          </cell>
          <cell r="O111">
            <v>44701</v>
          </cell>
        </row>
        <row r="112">
          <cell r="B112" t="str">
            <v>GESTIÓN DEL TALENTO HUMANO</v>
          </cell>
          <cell r="C112" t="str">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ell>
          <cell r="D112" t="str">
            <v xml:space="preserve">Inicia con la planeación, selección y vinculación del personal idóneo, competente y con las habilidades requeridas; y termina con el retiro del servidor público </v>
          </cell>
          <cell r="F112" t="str">
            <v>SUBDIRECCIÓN DE TALENTO HUMANO</v>
          </cell>
          <cell r="H112" t="str">
            <v>Posibilidad de incumplir metas del Plan Estratégico de Talento Humano</v>
          </cell>
          <cell r="I112" t="str">
            <v>Pérdida Reputacional</v>
          </cell>
          <cell r="J112" t="str">
            <v>Posibilidad de pérdida reputacional en la imagen institucional debido  a falta de ejecución de las actividades y de recursos para el Plan Estratégico de Talento Humano</v>
          </cell>
          <cell r="K112" t="str">
            <v>ESTRATÉGICOS</v>
          </cell>
          <cell r="N112" t="str">
            <v>Ejecución y administración de procesos</v>
          </cell>
          <cell r="O112">
            <v>44701</v>
          </cell>
        </row>
        <row r="113">
          <cell r="B113" t="str">
            <v>GESTIÓN DEL TALENTO HUMANO</v>
          </cell>
          <cell r="C113" t="str">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ell>
          <cell r="D113" t="str">
            <v xml:space="preserve">Inicia con la planeación, selección y vinculación del personal idóneo, competente y con las habilidades requeridas; y termina con el retiro del servidor público </v>
          </cell>
          <cell r="F113" t="str">
            <v>SUBDIRECCIÓN DE TALENTO HUMANO</v>
          </cell>
          <cell r="H113" t="str">
            <v>Posibilidad de incumplir metas del Plan Estratégico de Talento Humano</v>
          </cell>
          <cell r="I113" t="str">
            <v>Pérdida Reputacional</v>
          </cell>
          <cell r="J113" t="str">
            <v>Posibilidad de pérdida reputacional en la imagen institucional debido  a falta de ejecución de las actividades y de recursos para el Plan Estratégico de Talento Humano</v>
          </cell>
          <cell r="K113" t="str">
            <v>ESTRATÉGICOS</v>
          </cell>
          <cell r="N113" t="str">
            <v>Ejecución y administración de procesos</v>
          </cell>
          <cell r="O113">
            <v>44701</v>
          </cell>
        </row>
        <row r="114">
          <cell r="B114" t="str">
            <v>GESTIÓN DEL TALENTO HUMANO</v>
          </cell>
          <cell r="C114" t="str">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ell>
          <cell r="D114" t="str">
            <v xml:space="preserve">Inicia con la planeación, selección y vinculación del personal idóneo, competente y con las habilidades requeridas; y termina con el retiro del servidor público </v>
          </cell>
          <cell r="F114" t="str">
            <v>SUBDIRECCIÓN DE TALENTO HUMANO</v>
          </cell>
          <cell r="H114" t="str">
            <v>Inconsistencias en el reporte y liquidación de las novedades laborales y prestacionales</v>
          </cell>
          <cell r="I114" t="str">
            <v>Afectación Económica o presupuestal</v>
          </cell>
          <cell r="J114" t="str">
            <v>Posibilidad de afectación económica por errores en la liquidación de la nomina y presentando fallas en el pago debido al desconocimiento del reporte de novedades</v>
          </cell>
          <cell r="K114" t="str">
            <v>OPERATIVOS</v>
          </cell>
          <cell r="N114" t="str">
            <v>Ejecución y administración de procesos</v>
          </cell>
          <cell r="O114">
            <v>44701</v>
          </cell>
        </row>
        <row r="115">
          <cell r="B115" t="str">
            <v>GESTIÓN DEL TALENTO HUMANO</v>
          </cell>
          <cell r="C115" t="str">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ell>
          <cell r="D115" t="str">
            <v xml:space="preserve">Inicia con la planeación, selección y vinculación del personal idóneo, competente y con las habilidades requeridas; y termina con el retiro del servidor público </v>
          </cell>
          <cell r="F115" t="str">
            <v>SUBDIRECCIÓN DE TALENTO HUMANO</v>
          </cell>
          <cell r="H115" t="str">
            <v>Inconsistencias en el reporte y liquidación de las novedades laborales y prestacionales</v>
          </cell>
          <cell r="I115" t="str">
            <v>Afectación Económica o presupuestal</v>
          </cell>
          <cell r="J115" t="str">
            <v>Posibilidad de afectación económica por errores en la liquidación de la nomina y presentando fallas en el pago debido al desconocimiento del reporte de novedades</v>
          </cell>
          <cell r="K115" t="str">
            <v>OPERATIVOS</v>
          </cell>
          <cell r="N115" t="str">
            <v>Ejecución y administración de procesos</v>
          </cell>
          <cell r="O115">
            <v>44701</v>
          </cell>
        </row>
        <row r="116">
          <cell r="B116" t="str">
            <v>GESTIÓN DEL TALENTO HUMANO</v>
          </cell>
          <cell r="C116" t="str">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ell>
          <cell r="D116" t="str">
            <v xml:space="preserve">Inicia con la planeación, selección y vinculación del personal idóneo, competente y con las habilidades requeridas; y termina con el retiro del servidor público </v>
          </cell>
          <cell r="F116" t="str">
            <v>OFICINA JURÍDICA</v>
          </cell>
          <cell r="H116" t="str">
            <v>Prescripción de la acción disciplinaria</v>
          </cell>
          <cell r="I116" t="str">
            <v>Pérdida Reputacional</v>
          </cell>
          <cell r="J116" t="str">
            <v>Posibilidad de pérdida reputacional en la imagen interna de Control Interno Disciplinario de la Oficina Jurídica por falta de impulso procesal en los expedientes a prescribir</v>
          </cell>
          <cell r="K116" t="str">
            <v>DE CUMPLIMIENTO</v>
          </cell>
          <cell r="N116" t="str">
            <v>Ejecución y administración de procesos</v>
          </cell>
          <cell r="O116">
            <v>44701</v>
          </cell>
        </row>
        <row r="117">
          <cell r="B117" t="str">
            <v>GESTIÓN DEL TALENTO HUMANO</v>
          </cell>
          <cell r="C117" t="str">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ell>
          <cell r="D117" t="str">
            <v xml:space="preserve">Inicia con la planeación, selección y vinculación del personal idóneo, competente y con las habilidades requeridas; y termina con el retiro del servidor público </v>
          </cell>
          <cell r="F117" t="str">
            <v>OFICINA JURÍDICA</v>
          </cell>
          <cell r="H117" t="str">
            <v>Prescripción de la acción disciplinaria</v>
          </cell>
          <cell r="I117" t="str">
            <v>Pérdida Reputacional</v>
          </cell>
          <cell r="J117" t="str">
            <v>Posibilidad de pérdida reputacional en la imagen interna de Control Interno Disciplinario de la Oficina Jurídica por falta de impulso procesal en los expedientes a prescribir</v>
          </cell>
          <cell r="K117" t="str">
            <v>DE CUMPLIMIENTO</v>
          </cell>
          <cell r="N117" t="str">
            <v>Ejecución y administración de procesos</v>
          </cell>
          <cell r="O117">
            <v>44701</v>
          </cell>
        </row>
        <row r="118">
          <cell r="B118" t="str">
            <v>GESTIÓN DEL TALENTO HUMANO</v>
          </cell>
          <cell r="C118" t="str">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ell>
          <cell r="D118" t="str">
            <v xml:space="preserve">Inicia con la planeación, selección y vinculación del personal idóneo, competente y con las habilidades requeridas; y termina con el retiro del servidor público </v>
          </cell>
          <cell r="F118" t="str">
            <v>OFICINA JURÍDICA</v>
          </cell>
          <cell r="H118" t="str">
            <v>Caducidad de la acción disciplinaria</v>
          </cell>
          <cell r="I118" t="str">
            <v>Pérdida Reputacional</v>
          </cell>
          <cell r="J118" t="str">
            <v>Posibilidad de pérdida reputacional en la imagen interna de Control Interno Disciplinario de la Oficina Jurídica por falta de impulso procesal en los expedientes a caducar</v>
          </cell>
          <cell r="K118" t="str">
            <v>DE CUMPLIMIENTO</v>
          </cell>
          <cell r="N118" t="str">
            <v>Ejecución y administración de procesos</v>
          </cell>
          <cell r="O118">
            <v>44701</v>
          </cell>
        </row>
        <row r="119">
          <cell r="B119" t="str">
            <v>GESTIÓN DEL TALENTO HUMANO</v>
          </cell>
          <cell r="C119" t="str">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ell>
          <cell r="D119" t="str">
            <v xml:space="preserve">Inicia con la planeación, selección y vinculación del personal idóneo, competente y con las habilidades requeridas; y termina con el retiro del servidor público </v>
          </cell>
          <cell r="F119" t="str">
            <v>OFICINA JURÍDICA</v>
          </cell>
          <cell r="H119" t="str">
            <v>Caducidad de la acción disciplinaria</v>
          </cell>
          <cell r="I119" t="str">
            <v>Pérdida Reputacional</v>
          </cell>
          <cell r="J119" t="str">
            <v>Posibilidad de pérdida reputacional en la imagen interna de Control Interno Disciplinario de la Oficina Jurídica por falta de impulso procesal en los expedientes a caducar</v>
          </cell>
          <cell r="K119" t="str">
            <v>DE CUMPLIMIENTO</v>
          </cell>
          <cell r="N119" t="str">
            <v>Ejecución y administración de procesos</v>
          </cell>
          <cell r="O119">
            <v>44701</v>
          </cell>
        </row>
        <row r="122">
          <cell r="B122" t="str">
            <v>APOYO JURÍDICO</v>
          </cell>
          <cell r="C122" t="str">
            <v>Asesorar y dar soporte jurídico a las diferentes dependencias, a través de la emisión de conceptos y demás soportes legales que sean necesarios, así como realizar todas las actuaciones tendientes a la debida defensa de los intereses de la entidad</v>
          </cell>
          <cell r="D122" t="str">
            <v>Desde la asesoría jurídica al Director y demás dependencias, hasta las actuaciones judiciales tendientes a la debida defensa de los intereses de la entidad</v>
          </cell>
          <cell r="F122" t="str">
            <v>OFICINA JURÍDICA</v>
          </cell>
          <cell r="H122" t="str">
            <v>Emitir conceptos sobre el mismo tema con distinta interpretación</v>
          </cell>
          <cell r="I122" t="str">
            <v>Pérdida Reputacional</v>
          </cell>
          <cell r="J122" t="str">
            <v>Posibilidad de pérdida reputacional en la imagen institucional interna y externa por falta de razonabilidad y búsqueda de unificación de criterios o línea de interpretación para la toma de decisiones</v>
          </cell>
          <cell r="K122" t="str">
            <v>OPERATIVOS</v>
          </cell>
          <cell r="N122" t="str">
            <v>Usuarios, productos y prácticas</v>
          </cell>
          <cell r="O122">
            <v>44701</v>
          </cell>
        </row>
        <row r="123">
          <cell r="B123" t="str">
            <v>APOYO JURÍDICO</v>
          </cell>
          <cell r="C123" t="str">
            <v>Asesorar y dar soporte jurídico a las diferentes dependencias, a través de la emisión de conceptos y demás soportes legales que sean necesarios, así como realizar todas las actuaciones tendientes a la debida defensa de los intereses de la entidad</v>
          </cell>
          <cell r="D123" t="str">
            <v>Desde la asesoría jurídica al Director y demás dependencias, hasta las actuaciones judiciales tendientes a la debida defensa de los intereses de la entidad</v>
          </cell>
          <cell r="F123" t="str">
            <v>OFICINA JURÍDICA</v>
          </cell>
          <cell r="H123" t="str">
            <v>Emitir conceptos sobre el mismo tema con distinta interpretación</v>
          </cell>
          <cell r="I123" t="str">
            <v>Pérdida Reputacional</v>
          </cell>
          <cell r="J123" t="str">
            <v>Posibilidad de pérdida reputacional en la imagen institucional interna y externa por falta de razonabilidad y búsqueda de unificación de criterios o línea de interpretación para la toma de decisiones</v>
          </cell>
          <cell r="K123" t="str">
            <v>OPERATIVOS</v>
          </cell>
          <cell r="N123" t="str">
            <v>Usuarios, productos y prácticas</v>
          </cell>
          <cell r="O123">
            <v>44701</v>
          </cell>
        </row>
        <row r="124">
          <cell r="B124" t="str">
            <v>APOYO JURÍDICO</v>
          </cell>
          <cell r="C124" t="str">
            <v>Asesorar y dar soporte jurídico a las diferentes dependencias, a través de la emisión de conceptos y demás soportes legales que sean necesarios, así como realizar todas las actuaciones tendientes a la debida defensa de los intereses de la entidad</v>
          </cell>
          <cell r="D124" t="str">
            <v>Desde la asesoría jurídica al Director y demás dependencias, hasta las actuaciones judiciales tendientes a la debida defensa de los intereses de la entidad</v>
          </cell>
          <cell r="F124" t="str">
            <v>OFICINA JURÍDICA</v>
          </cell>
          <cell r="H124" t="str">
            <v>Vencimiento de términos</v>
          </cell>
          <cell r="I124" t="str">
            <v>Afectación Económica o presupuestal</v>
          </cell>
          <cell r="J124" t="str">
            <v>Posibilidad de afectación económica por erogaciones dinerarias por fallos contra la ANT y/o sanciones disciplinarias contra funcionarios de la ANT debido al desconocimiento del estado procesal actual y/o deficiencia en los sistemas de información que no permite una trazabilidad de entrega de los procesos judiciales por el extinto</v>
          </cell>
          <cell r="K124" t="str">
            <v>DE CUMPLIMIENTO</v>
          </cell>
          <cell r="N124" t="str">
            <v>Ejecución y administración de procesos</v>
          </cell>
          <cell r="O124">
            <v>44701</v>
          </cell>
        </row>
        <row r="125">
          <cell r="B125" t="str">
            <v>APOYO JURÍDICO</v>
          </cell>
          <cell r="C125" t="str">
            <v>Asesorar y dar soporte jurídico a las diferentes dependencias, a través de la emisión de conceptos y demás soportes legales que sean necesarios, así como realizar todas las actuaciones tendientes a la debida defensa de los intereses de la entidad</v>
          </cell>
          <cell r="D125" t="str">
            <v>Desde la asesoría jurídica al Director y demás dependencias, hasta las actuaciones judiciales tendientes a la debida defensa de los intereses de la entidad</v>
          </cell>
          <cell r="F125" t="str">
            <v>OFICINA JURÍDICA</v>
          </cell>
          <cell r="H125" t="str">
            <v>Vencimiento de términos</v>
          </cell>
          <cell r="I125" t="str">
            <v>Afectación Económica o presupuestal</v>
          </cell>
          <cell r="J125" t="str">
            <v>Posibilidad de afectación económica por erogaciones dinerarias por fallos contra la ANT y/o sanciones disciplinarias contra funcionarios de la ANT debido al desconocimiento del estado procesal actual y/o deficiencia en los sistemas de información que no permite una trazabilidad de entrega de los procesos judiciales por el extinto</v>
          </cell>
          <cell r="K125" t="str">
            <v>DE CUMPLIMIENTO</v>
          </cell>
          <cell r="N125" t="str">
            <v>Ejecución y administración de procesos</v>
          </cell>
          <cell r="O125">
            <v>44701</v>
          </cell>
        </row>
        <row r="126">
          <cell r="B126" t="str">
            <v>APOYO JURÍDICO</v>
          </cell>
          <cell r="C126" t="str">
            <v>Asesorar y dar soporte jurídico a las diferentes dependencias, a través de la emisión de conceptos y demás soportes legales que sean necesarios, así como realizar todas las actuaciones tendientes a la debida defensa de los intereses de la entidad</v>
          </cell>
          <cell r="D126" t="str">
            <v>Desde la asesoría jurídica al Director y demás dependencias, hasta las actuaciones judiciales tendientes a la debida defensa de los intereses de la entidad</v>
          </cell>
          <cell r="F126" t="str">
            <v>OFICINA JURÍDICA</v>
          </cell>
          <cell r="H126" t="str">
            <v>Vencimiento de términos</v>
          </cell>
          <cell r="I126" t="str">
            <v>Afectación Económica o presupuestal</v>
          </cell>
          <cell r="J126" t="str">
            <v>Posibilidad de afectación económica por erogaciones dinerarias por fallos contra la ANT y/o sanciones disciplinarias contra funcionarios de la ANT debido al desconocimiento del estado procesal actual y/o deficiencia en los sistemas de información que no permite una trazabilidad de entrega de los procesos judiciales por el extinto</v>
          </cell>
          <cell r="K126" t="str">
            <v>DE CUMPLIMIENTO</v>
          </cell>
          <cell r="N126" t="str">
            <v>Ejecución y administración de procesos</v>
          </cell>
          <cell r="O126">
            <v>44701</v>
          </cell>
        </row>
        <row r="127">
          <cell r="B127" t="str">
            <v>APOYO JURÍDICO</v>
          </cell>
          <cell r="C127" t="str">
            <v>Asesorar y dar soporte jurídico a las diferentes dependencias, a través de la emisión de conceptos y demás soportes legales que sean necesarios, así como realizar todas las actuaciones tendientes a la debida defensa de los intereses de la entidad</v>
          </cell>
          <cell r="D127" t="str">
            <v>Desde la asesoría jurídica al Director y demás dependencias, hasta las actuaciones judiciales tendientes a la debida defensa de los intereses de la entidad</v>
          </cell>
          <cell r="F127" t="str">
            <v>OFICINA JURÍDICA</v>
          </cell>
          <cell r="H127" t="str">
            <v>Emisión de viabilidades positivas contrarias a la normatividad</v>
          </cell>
          <cell r="I127" t="str">
            <v>Pérdida Reputacional</v>
          </cell>
          <cell r="J127" t="str">
            <v>Posibilidad de pérdida reputacional en la imagen de entidad por interpretaciones variadas a la normatividad y vacíos jurídicos que podrían generar la toma de decisiones erróneas</v>
          </cell>
          <cell r="K127" t="str">
            <v>DE CUMPLIMIENTO</v>
          </cell>
          <cell r="N127" t="str">
            <v>Ejecución y administración de procesos</v>
          </cell>
          <cell r="O127">
            <v>44701</v>
          </cell>
        </row>
        <row r="128">
          <cell r="B128" t="str">
            <v>APOYO JURÍDICO</v>
          </cell>
          <cell r="C128" t="str">
            <v>Asesorar y dar soporte jurídico a las diferentes dependencias, a través de la emisión de conceptos y demás soportes legales que sean necesarios, así como realizar todas las actuaciones tendientes a la debida defensa de los intereses de la entidad</v>
          </cell>
          <cell r="D128" t="str">
            <v>Desde la asesoría jurídica al Director y demás dependencias, hasta las actuaciones judiciales tendientes a la debida defensa de los intereses de la entidad</v>
          </cell>
          <cell r="F128" t="str">
            <v>OFICINA JURÍDICA</v>
          </cell>
          <cell r="H128" t="str">
            <v>Emisión de viabilidades positivas contrarias a la normatividad</v>
          </cell>
          <cell r="I128" t="str">
            <v>Pérdida Reputacional</v>
          </cell>
          <cell r="J128" t="str">
            <v>Posibilidad de pérdida reputacional en la imagen de entidad por interpretaciones variadas a la normatividad y vacíos jurídicos que podrían generar la toma de decisiones erróneas</v>
          </cell>
          <cell r="K128" t="str">
            <v>DE CUMPLIMIENTO</v>
          </cell>
          <cell r="N128" t="str">
            <v>Ejecución y administración de procesos</v>
          </cell>
          <cell r="O128">
            <v>44701</v>
          </cell>
        </row>
        <row r="129">
          <cell r="B129" t="str">
            <v>ADQUISICIÓN DE BIENES Y SERVICIOS</v>
          </cell>
          <cell r="C129" t="str">
            <v>Adelantar la adquisición de bienes y/o servicios de la Agencia a través de los mecanismos definidos para la selección, elaboración, celebración, formalización, ejecución, terminación y/o liquidación de los contratos</v>
          </cell>
          <cell r="D129" t="str">
            <v xml:space="preserve">Desde la verificación de los documentos de liquidación, hasta la liquidación del contrato </v>
          </cell>
          <cell r="F129" t="str">
            <v>GRUPO CONTRATOS</v>
          </cell>
          <cell r="G129" t="str">
            <v>R 50</v>
          </cell>
          <cell r="H129" t="str">
            <v>Liquidación de contratos y/o convenios fuera del plazo previsto.</v>
          </cell>
          <cell r="I129" t="str">
            <v>Pérdida Reputacional</v>
          </cell>
          <cell r="J129" t="str">
            <v>Posibilidad de pérdida reputacional por perdida de la competencia para realizar la liquidación del contrato debido a inoportunidad en la radicación de la solicitud de liquidación por parte del supervisor del contrato y/o convenio e incumplimientos de la legislación vigente por observaciones o hallazgos por parte de Control Interno y/o los entes de control</v>
          </cell>
          <cell r="K129" t="str">
            <v>DE CUMPLIMIENTO</v>
          </cell>
          <cell r="N129" t="str">
            <v>Ejecución y administración de procesos</v>
          </cell>
          <cell r="O129">
            <v>44701</v>
          </cell>
        </row>
        <row r="130">
          <cell r="B130" t="str">
            <v>ADQUISICIÓN DE BIENES Y SERVICIOS</v>
          </cell>
          <cell r="C130" t="str">
            <v>Adelantar la adquisición de bienes y/o servicios de la Agencia a través de los mecanismos definidos para la selección, elaboración, celebración, formalización, ejecución, terminación y/o liquidación de los contratos</v>
          </cell>
          <cell r="D130" t="str">
            <v xml:space="preserve">Desde la verificación de los documentos de liquidación, hasta la liquidación del contrato </v>
          </cell>
          <cell r="F130" t="str">
            <v>GRUPO CONTRATOS</v>
          </cell>
          <cell r="G130" t="str">
            <v>R 50</v>
          </cell>
          <cell r="H130" t="str">
            <v>Liquidación de contratos y/o convenios fuera del plazo previsto.</v>
          </cell>
          <cell r="I130" t="str">
            <v>Pérdida Reputacional</v>
          </cell>
          <cell r="J130" t="str">
            <v>Posibilidad de pérdida reputacional por perdida de la competencia para realizar la liquidación del contrato debido a inoportunidad en la radicación de la solicitud de liquidación por parte del supervisor del contrato y/o convenio e incumplimientos de la legislación vigente por observaciones o hallazgos por parte de Control Interno y/o los entes de control</v>
          </cell>
          <cell r="K130" t="str">
            <v>DE CUMPLIMIENTO</v>
          </cell>
          <cell r="N130" t="str">
            <v>Ejecución y administración de procesos</v>
          </cell>
          <cell r="O130">
            <v>44701</v>
          </cell>
        </row>
        <row r="131">
          <cell r="B131" t="str">
            <v>ADQUISICIÓN DE BIENES Y SERVICIOS</v>
          </cell>
          <cell r="C131" t="str">
            <v>Adelantar la adquisición de bienes y/o servicios de la Agencia a través de los mecanismos definidos para la selección, elaboración, celebración, formalización, ejecución, terminación y/o liquidación de los contratos</v>
          </cell>
          <cell r="D131" t="str">
            <v xml:space="preserve">Desde la verificación de los documentos de liquidación, hasta la liquidación del contrato </v>
          </cell>
          <cell r="F131" t="str">
            <v>GRUPO CONTRATOS</v>
          </cell>
          <cell r="G131" t="str">
            <v>R 50</v>
          </cell>
          <cell r="H131" t="str">
            <v>Liquidación de contratos y/o convenios fuera del plazo previsto.</v>
          </cell>
          <cell r="I131" t="str">
            <v>Pérdida Reputacional</v>
          </cell>
          <cell r="J131" t="str">
            <v>Posibilidad de pérdida reputacional por perdida de la competencia para realizar la liquidación del contrato debido a inoportunidad en la radicación de la solicitud de liquidación por parte del supervisor del contrato y/o convenio e incumplimientos de la legislación vigente por observaciones o hallazgos por parte de Control Interno y/o los entes de control</v>
          </cell>
          <cell r="K131" t="str">
            <v>DE CUMPLIMIENTO</v>
          </cell>
          <cell r="N131" t="str">
            <v>Ejecución y administración de procesos</v>
          </cell>
          <cell r="O131">
            <v>44701</v>
          </cell>
        </row>
        <row r="132">
          <cell r="B132" t="str">
            <v>ADQUISICIÓN DE BIENES Y SERVICIOS</v>
          </cell>
          <cell r="C132" t="str">
            <v>Adelantar la adquisición de bienes y/o servicios de la Agencia a través de los mecanismos definidos para la selección, elaboración, celebración, formalización, ejecución, terminación y/o liquidación de los contratos</v>
          </cell>
          <cell r="D132" t="str">
            <v xml:space="preserve">Desde la verificación de los documentos de liquidación, hasta la liquidación del contrato </v>
          </cell>
          <cell r="F132" t="str">
            <v>GRUPO CONTRATOS</v>
          </cell>
          <cell r="G132" t="str">
            <v>R 51</v>
          </cell>
          <cell r="H132" t="str">
            <v>Configuración del contrato realidad.</v>
          </cell>
          <cell r="I132" t="str">
            <v>Afectación Económica o presupuestal</v>
          </cell>
          <cell r="J132" t="str">
            <v>Posibilidad de afectación económica por costos en liquidación de contrato y pago de prestaciones de ley debido a demandas o reclamaciones judiciales por la constitución de dependencia, subordinación y horarios de la labor por parte del supervisor del contrato</v>
          </cell>
          <cell r="K132" t="str">
            <v>DE CUMPLIMIENTO</v>
          </cell>
          <cell r="N132" t="str">
            <v>Relaciones laborales</v>
          </cell>
          <cell r="O132">
            <v>44701</v>
          </cell>
        </row>
        <row r="133">
          <cell r="B133" t="str">
            <v>ADQUISICIÓN DE BIENES Y SERVICIOS</v>
          </cell>
          <cell r="C133" t="str">
            <v>Adelantar la adquisición de bienes y/o servicios de la Agencia a través de los mecanismos definidos para la selección, elaboración, celebración, formalización, ejecución, terminación y/o liquidación de los contratos</v>
          </cell>
          <cell r="D133" t="str">
            <v xml:space="preserve">Desde la verificación de los documentos de liquidación, hasta la liquidación del contrato </v>
          </cell>
          <cell r="F133" t="str">
            <v>GRUPO CONTRATOS</v>
          </cell>
          <cell r="G133" t="str">
            <v>R 51</v>
          </cell>
          <cell r="H133" t="str">
            <v>Configuración del contrato realidad.</v>
          </cell>
          <cell r="I133" t="str">
            <v>Afectación Económica o presupuestal</v>
          </cell>
          <cell r="J133" t="str">
            <v>Posibilidad de afectación económica por costos en liquidación de contrato y pago de prestaciones de ley debido a demandas o reclamaciones judiciales por la constitución de dependencia, subordinación y horarios de la labor por parte del supervisor del contrato</v>
          </cell>
          <cell r="K133" t="str">
            <v>DE CUMPLIMIENTO</v>
          </cell>
          <cell r="N133" t="str">
            <v>Relaciones laborales</v>
          </cell>
          <cell r="O133">
            <v>44701</v>
          </cell>
        </row>
        <row r="134">
          <cell r="B134" t="str">
            <v>ADMINISTRACIÓN DE BIENES Y SERVICIOS</v>
          </cell>
          <cell r="C134" t="str">
            <v>Administrar los recursos e información financiera con base en las necesidades de las dependencias de la Agencia y organismos estatales requirentes, a través de mecanismos de dirección, registro, ejecución, control y seguimiento de los recursos</v>
          </cell>
          <cell r="D134" t="str">
            <v>Desde la recepción de los bienes y servicios, hasta la disposición final de los bienes y el recibido a satisfacción de los servicios</v>
          </cell>
          <cell r="F134" t="str">
            <v>SUBDIRECCIÓN ADMINISTRATIVA Y FINANCIERA</v>
          </cell>
          <cell r="G134" t="str">
            <v>R 52</v>
          </cell>
          <cell r="H134" t="str">
            <v>Perdidas o daños en los bienes de la Entidad</v>
          </cell>
          <cell r="I134" t="str">
            <v>Afectación Económica o presupuestal</v>
          </cell>
          <cell r="J134" t="str">
            <v>Posibilidad de afectación económica por generar incertidumbre en los estados financieros y/o posible apertura a procesos disciplinarios y/o sancionatorios debido falta de control y lineamientos en el manejo de los bienes de la Entidad</v>
          </cell>
          <cell r="K134" t="str">
            <v>OPERATIVOS</v>
          </cell>
          <cell r="N134" t="str">
            <v>Ejecución y administración de procesos</v>
          </cell>
          <cell r="O134">
            <v>44701</v>
          </cell>
        </row>
        <row r="137">
          <cell r="B137" t="str">
            <v>ADMINISTRACIÓN DE BIENES Y SERVICIOS</v>
          </cell>
          <cell r="C137" t="str">
            <v>Administrar los recursos e información financiera con base en las necesidades de las dependencias de la Agencia y organismos estatales requirentes, a través de mecanismos de dirección, registro, ejecución, control y seguimiento de los recursos</v>
          </cell>
          <cell r="D137" t="str">
            <v>Desde la recepción de los bienes y servicios, hasta la disposición final de los bienes y el recibido a satisfacción de los servicios</v>
          </cell>
          <cell r="F137" t="str">
            <v>SUBDIRECCIÓN ADMINISTRATIVA Y FINANCIERA</v>
          </cell>
          <cell r="G137" t="str">
            <v>R 53</v>
          </cell>
          <cell r="H137" t="str">
            <v>Incumplimiento en la aplicación de los mantenimientos preventivos a los bienes de la Entidad</v>
          </cell>
          <cell r="I137" t="str">
            <v>Afectación Económica o presupuestal</v>
          </cell>
          <cell r="J137" t="str">
            <v>Posibilidad de afectación económica por sobrecostos en mantenimientos debido a la falta de control en la implementación de mantenimientos de acuerdo a sus fichas técnicas</v>
          </cell>
          <cell r="K137" t="str">
            <v>OPERATIVOS</v>
          </cell>
          <cell r="N137" t="str">
            <v>Ejecución y administración de procesos</v>
          </cell>
          <cell r="O137">
            <v>44701</v>
          </cell>
        </row>
        <row r="138">
          <cell r="B138" t="str">
            <v>ADMINISTRACIÓN DE BIENES Y SERVICIOS</v>
          </cell>
          <cell r="C138" t="str">
            <v>Administrar los recursos e información financiera con base en las necesidades de las dependencias de la Agencia y organismos estatales requirentes, a través de mecanismos de dirección, registro, ejecución, control y seguimiento de los recursos</v>
          </cell>
          <cell r="D138" t="str">
            <v>Desde la recepción de los bienes y servicios, hasta la disposición final de los bienes y el recibido a satisfacción de los servicios</v>
          </cell>
          <cell r="F138" t="str">
            <v>SUBDIRECCIÓN ADMINISTRATIVA Y FINANCIERA</v>
          </cell>
          <cell r="G138" t="str">
            <v>R 53</v>
          </cell>
          <cell r="H138" t="str">
            <v>Incumplimiento en la aplicación de los mantenimientos preventivos a los bienes de la Entidad</v>
          </cell>
          <cell r="I138" t="str">
            <v>Afectación Económica o presupuestal</v>
          </cell>
          <cell r="J138" t="str">
            <v>Posibilidad de afectación económica por sobrecostos en mantenimientos debido a la falta de control en la implementación de mantenimientos de acuerdo a sus fichas técnicas</v>
          </cell>
          <cell r="K138" t="str">
            <v>OPERATIVOS</v>
          </cell>
          <cell r="N138" t="str">
            <v>Ejecución y administración de procesos</v>
          </cell>
          <cell r="O138">
            <v>44701</v>
          </cell>
        </row>
        <row r="139">
          <cell r="B139" t="str">
            <v>ADMINISTRACIÓN DE BIENES Y SERVICIOS</v>
          </cell>
          <cell r="C139" t="str">
            <v>Administrar los recursos e información financiera con base en las necesidades de las dependencias de la Agencia y organismos estatales requirentes, a través de mecanismos de dirección, registro, ejecución, control y seguimiento de los recursos</v>
          </cell>
          <cell r="D139" t="str">
            <v>Desde la recepción de los bienes y servicios, hasta la disposición final de los bienes y el recibido a satisfacción de los servicios</v>
          </cell>
          <cell r="F139" t="str">
            <v>SUBDIRECCIÓN ADMINISTRATIVA Y FINANCIERA</v>
          </cell>
          <cell r="G139" t="str">
            <v>R 54</v>
          </cell>
          <cell r="H139" t="str">
            <v>Legalización de comisión o viáticos sin el cumplimiento de requisitos</v>
          </cell>
          <cell r="I139" t="str">
            <v>Afectación Económica o presupuestal</v>
          </cell>
          <cell r="J139" t="str">
            <v xml:space="preserve">Posibilidad de afectación económica por sobrecostos en la legalización de comisión o viáticos debido a la falta de criterios aplicables a la autorización, legalización y pago de desplazamientos, incluyendo la desactualización de la tabla de Viáticos en el sistema SIIF - Nación </v>
          </cell>
          <cell r="K139" t="str">
            <v>OPERATIVOS</v>
          </cell>
          <cell r="N139" t="str">
            <v>Ejecución y administración de procesos</v>
          </cell>
          <cell r="O139">
            <v>44701</v>
          </cell>
        </row>
        <row r="140">
          <cell r="B140" t="str">
            <v>ADMINISTRACIÓN DE BIENES Y SERVICIOS</v>
          </cell>
          <cell r="C140" t="str">
            <v>Administrar los recursos e información financiera con base en las necesidades de las dependencias de la Agencia y organismos estatales requirentes, a través de mecanismos de dirección, registro, ejecución, control y seguimiento de los recursos</v>
          </cell>
          <cell r="D140" t="str">
            <v>Desde la recepción de los bienes y servicios, hasta la disposición final de los bienes y el recibido a satisfacción de los servicios</v>
          </cell>
          <cell r="F140" t="str">
            <v>SUBDIRECCIÓN ADMINISTRATIVA Y FINANCIERA</v>
          </cell>
          <cell r="G140" t="str">
            <v>R 54</v>
          </cell>
          <cell r="H140" t="str">
            <v>Legalización de comisión o viáticos sin el cumplimiento de requisitos</v>
          </cell>
          <cell r="I140" t="str">
            <v>Afectación Económica o presupuestal</v>
          </cell>
          <cell r="J140" t="str">
            <v xml:space="preserve">Posibilidad de afectación económica por sobrecostos en la legalización de comisión o viáticos debido a la falta de criterios aplicables a la autorización, legalización y pago de desplazamientos, incluyendo la desactualización de la tabla de Viáticos en el sistema SIIF - Nación </v>
          </cell>
          <cell r="K140" t="str">
            <v>OPERATIVOS</v>
          </cell>
          <cell r="N140" t="str">
            <v>Ejecución y administración de procesos</v>
          </cell>
          <cell r="O140">
            <v>44701</v>
          </cell>
        </row>
        <row r="141">
          <cell r="B141" t="str">
            <v>ADMINISTRACIÓN DE BIENES Y SERVICIOS</v>
          </cell>
          <cell r="C141" t="str">
            <v>Administrar los recursos e información financiera con base en las necesidades de las dependencias de la Agencia y organismos estatales requirentes, a través de mecanismos de dirección, registro, ejecución, control y seguimiento de los recursos</v>
          </cell>
          <cell r="D141" t="str">
            <v>Desde la recepción de los bienes y servicios, hasta la disposición final de los bienes y el recibido a satisfacción de los servicios</v>
          </cell>
          <cell r="F141" t="str">
            <v>SUBDIRECCIÓN ADMINISTRATIVA Y FINANCIERA</v>
          </cell>
          <cell r="G141" t="str">
            <v>R 54</v>
          </cell>
          <cell r="H141" t="str">
            <v>Legalización de comisión o viáticos sin el cumplimiento de requisitos</v>
          </cell>
          <cell r="I141" t="str">
            <v>Afectación Económica o presupuestal</v>
          </cell>
          <cell r="J141" t="str">
            <v xml:space="preserve">Posibilidad de afectación económica por sobrecostos en la legalización de comisión o viáticos debido a la falta de criterios aplicables a la autorización, legalización y pago de desplazamientos, incluyendo la desactualización de la tabla de Viáticos en el sistema SIIF - Nación </v>
          </cell>
          <cell r="K141" t="str">
            <v>OPERATIVOS</v>
          </cell>
          <cell r="N141" t="str">
            <v>Ejecución y administración de procesos</v>
          </cell>
          <cell r="O141">
            <v>44701</v>
          </cell>
        </row>
        <row r="142">
          <cell r="B142" t="str">
            <v>ADMINISTRACIÓN DE BIENES Y SERVICIOS</v>
          </cell>
          <cell r="C142" t="str">
            <v>Gestionar la Administración y mantenimiento de bienes y servicios necesarios para la ejecución de los procesos de la
entidad</v>
          </cell>
          <cell r="D142" t="str">
            <v xml:space="preserve">Desde la recepción de los bienes y servicios, hasta la disposición final de los bienes y el recibido a satisfacción de los servicios
</v>
          </cell>
          <cell r="F142" t="str">
            <v xml:space="preserve">SUBDIRECCIÓN ADMINISTRATIVA Y FINANCIERA
</v>
          </cell>
          <cell r="G142" t="str">
            <v>R 55</v>
          </cell>
          <cell r="H142" t="str">
            <v>Pérdida o daño en la documentación de la Agencia</v>
          </cell>
          <cell r="I142" t="str">
            <v>Pérdida Reputacional</v>
          </cell>
          <cell r="J142" t="str">
            <v>Posibilidad de pérdida reputacional en la imagen institucional ante los grupos de interés debido a la falta de control para los lineamientos de manejo y de conservación en documentos</v>
          </cell>
          <cell r="K142" t="str">
            <v>OPERATIVOS</v>
          </cell>
          <cell r="N142" t="str">
            <v>Ejecución y administración de procesos</v>
          </cell>
          <cell r="O142">
            <v>44701</v>
          </cell>
        </row>
        <row r="143">
          <cell r="B143" t="str">
            <v>ADMINISTRACIÓN DE BIENES Y SERVICIOS</v>
          </cell>
          <cell r="C143" t="str">
            <v>Gestionar la Administración y mantenimiento de bienes y servicios necesarios para la ejecución de los procesos de la
entidad</v>
          </cell>
          <cell r="D143" t="str">
            <v xml:space="preserve">Desde la recepción de los bienes y servicios, hasta la disposición final de los bienes y el recibido a satisfacción de los servicios
</v>
          </cell>
          <cell r="F143" t="str">
            <v xml:space="preserve">SUBDIRECCIÓN ADMINISTRATIVA Y FINANCIERA
</v>
          </cell>
          <cell r="G143" t="str">
            <v>R 55</v>
          </cell>
          <cell r="H143" t="str">
            <v>Pérdida o daño en la documentación de la Agencia</v>
          </cell>
          <cell r="I143" t="str">
            <v>Pérdida Reputacional</v>
          </cell>
          <cell r="J143" t="str">
            <v>Posibilidad de pérdida reputacional en la imagen institucional ante los grupos de interés debido a la falta de control para los lineamientos de manejo y de conservación en documentos</v>
          </cell>
          <cell r="K143" t="str">
            <v>OPERATIVOS</v>
          </cell>
          <cell r="N143" t="str">
            <v>Ejecución y administración de procesos</v>
          </cell>
          <cell r="O143">
            <v>44701</v>
          </cell>
        </row>
        <row r="144">
          <cell r="B144" t="str">
            <v>ADMINISTRACIÓN DE BIENES Y SERVICIOS</v>
          </cell>
          <cell r="C144" t="str">
            <v>Gestionar la Administración y mantenimiento de bienes y servicios necesarios para la ejecución de los procesos de la
entidad</v>
          </cell>
          <cell r="D144" t="str">
            <v xml:space="preserve">Desde la recepción de los bienes y servicios, hasta la disposición final de los bienes y el recibido a satisfacción de los servicios
</v>
          </cell>
          <cell r="F144" t="str">
            <v xml:space="preserve">SUBDIRECCIÓN ADMINISTRATIVA Y FINANCIERA
</v>
          </cell>
          <cell r="G144" t="str">
            <v>R 55</v>
          </cell>
          <cell r="H144" t="str">
            <v>Pérdida o daño en la documentación de la Agencia</v>
          </cell>
          <cell r="I144" t="str">
            <v>Pérdida Reputacional</v>
          </cell>
          <cell r="J144" t="str">
            <v>Posibilidad de pérdida reputacional en la imagen institucional ante los grupos de interés debido a la falta de control para los lineamientos de manejo y de conservación en documentos</v>
          </cell>
          <cell r="K144" t="str">
            <v>OPERATIVOS</v>
          </cell>
          <cell r="N144" t="str">
            <v>Ejecución y administración de procesos</v>
          </cell>
          <cell r="O144">
            <v>44701</v>
          </cell>
        </row>
        <row r="146">
          <cell r="B146" t="str">
            <v>ADMINISTRACIÓN DE BIENES Y SERVICIOS</v>
          </cell>
          <cell r="C146" t="str">
            <v>Gestionar la Administración y mantenimiento de bienes y servicios necesarios para la ejecución de los procesos de la
entidad</v>
          </cell>
          <cell r="D146" t="str">
            <v xml:space="preserve">Desde la recepción de los bienes y servicios, hasta la disposición final de los bienes y el recibido a satisfacción de los servicios
</v>
          </cell>
          <cell r="F146" t="str">
            <v xml:space="preserve">SUBDIRECCIÓN ADMINISTRATIVA Y FINANCIERA
</v>
          </cell>
          <cell r="G146" t="str">
            <v>R 56</v>
          </cell>
          <cell r="H146" t="str">
            <v xml:space="preserve">Asignación incorrecta de comunicaciones oficiales recibidas (documentos) en el momento de la radicación. </v>
          </cell>
          <cell r="I146" t="str">
            <v>Pérdida Reputacional</v>
          </cell>
          <cell r="J146" t="str">
            <v>Posibilidad de pérdida reputacional derivando en la acciones jurídicas en contra de la entidad debido a los vencimientos de términos por recibir información de entrada no cumple con las características que se requieren para ser clasificada y asignada correctamente y la constante rotación de personal en la Subdirección Administrativa y Financiera - Gestión Documental</v>
          </cell>
          <cell r="K146" t="str">
            <v>OPERATIVOS</v>
          </cell>
          <cell r="N146" t="str">
            <v>Usuarios, productos y prácticas</v>
          </cell>
          <cell r="O146">
            <v>44701</v>
          </cell>
        </row>
        <row r="147">
          <cell r="B147" t="str">
            <v>ADMINISTRACIÓN DE BIENES Y SERVICIOS</v>
          </cell>
          <cell r="C147" t="str">
            <v>Gestionar la Administración y mantenimiento de bienes y servicios necesarios para la ejecución de los procesos de la
entidad</v>
          </cell>
          <cell r="D147" t="str">
            <v xml:space="preserve">Desde la recepción de los bienes y servicios, hasta la disposición final de los bienes y el recibido a satisfacción de los servicios
</v>
          </cell>
          <cell r="F147" t="str">
            <v xml:space="preserve">SUBDIRECCIÓN ADMINISTRATIVA Y FINANCIERA
</v>
          </cell>
          <cell r="G147" t="str">
            <v>R 56</v>
          </cell>
          <cell r="H147" t="str">
            <v xml:space="preserve">Asignación incorrecta de comunicaciones oficiales recibidas (documentos) en el momento de la radicación. </v>
          </cell>
          <cell r="I147" t="str">
            <v>Pérdida Reputacional</v>
          </cell>
          <cell r="J147" t="str">
            <v>Posibilidad de pérdida reputacional derivando en la acciones jurídicas en contra de la entidad debido a los vencimientos de términos por recibir información de entrada no cumple con las características que se requieren para ser clasificada y asignada correctamente y la constante rotación de personal en la Subdirección Administrativa y Financiera - Gestión Documental</v>
          </cell>
          <cell r="K147" t="str">
            <v>OPERATIVOS</v>
          </cell>
          <cell r="N147" t="str">
            <v>Usuarios, productos y prácticas</v>
          </cell>
          <cell r="O147">
            <v>44701</v>
          </cell>
        </row>
        <row r="148">
          <cell r="B148" t="str">
            <v>ADMINISTRACIÓN DE BIENES Y SERVICIOS</v>
          </cell>
          <cell r="C148" t="str">
            <v>Gestionar la Administración y mantenimiento de bienes y servicios necesarios para la ejecución de los procesos de la
entidad</v>
          </cell>
          <cell r="D148" t="str">
            <v xml:space="preserve">Desde la recepción de los bienes y servicios, hasta la disposición final de los bienes y el recibido a satisfacción de los servicios
</v>
          </cell>
          <cell r="F148" t="str">
            <v xml:space="preserve">SUBDIRECCIÓN ADMINISTRATIVA Y FINANCIERA
</v>
          </cell>
          <cell r="G148" t="str">
            <v>R 56</v>
          </cell>
          <cell r="H148" t="str">
            <v xml:space="preserve">Asignación incorrecta de comunicaciones oficiales recibidas (documentos) en el momento de la radicación. </v>
          </cell>
          <cell r="I148" t="str">
            <v>Pérdida Reputacional</v>
          </cell>
          <cell r="J148" t="str">
            <v>Posibilidad de pérdida reputacional derivando en la acciones jurídicas en contra de la entidad debido a los vencimientos de términos por recibir información de entrada no cumple con las características que se requieren para ser clasificada y asignada correctamente y la constante rotación de personal en la Subdirección Administrativa y Financiera - Gestión Documental</v>
          </cell>
          <cell r="K148" t="str">
            <v>OPERATIVOS</v>
          </cell>
          <cell r="N148" t="str">
            <v>Usuarios, productos y prácticas</v>
          </cell>
          <cell r="O148">
            <v>44701</v>
          </cell>
        </row>
        <row r="149">
          <cell r="B149" t="str">
            <v>ADMINISTRACIÓN DE BIENES Y SERVICIOS</v>
          </cell>
          <cell r="C149" t="str">
            <v>Gestionar la Administración y mantenimiento de bienes y servicios necesarios para la ejecución de los procesos de la
entidad</v>
          </cell>
          <cell r="D149" t="str">
            <v xml:space="preserve">Desde la recepción de los bienes y servicios, hasta la disposición final de los bienes y el recibido a satisfacción de los servicios
</v>
          </cell>
          <cell r="F149" t="str">
            <v xml:space="preserve">SUBDIRECCIÓN ADMINISTRATIVA Y FINANCIERA
</v>
          </cell>
          <cell r="G149" t="str">
            <v>R 57</v>
          </cell>
          <cell r="H149" t="str">
            <v>Demoras en la respuesta a solicitudes internas de documentos en atención de los requerimientos de expedientes por parte de las dependencias</v>
          </cell>
          <cell r="I149" t="str">
            <v>Pérdida Reputacional</v>
          </cell>
          <cell r="J149" t="str">
            <v>Posibilidad de pérdida reputacional derivando en acciones jurídicas en contra de la entidad debido a los vencimientos de términos debido a personal insuficiente para atender la alta demanda y la inexactitud o complejidad de la solicitud del expediente o información por parte de la dependencia</v>
          </cell>
          <cell r="K149" t="str">
            <v>OPERATIVOS</v>
          </cell>
          <cell r="N149" t="str">
            <v>Usuarios, productos y prácticas</v>
          </cell>
          <cell r="O149">
            <v>44701</v>
          </cell>
        </row>
        <row r="150">
          <cell r="B150" t="str">
            <v>ADMINISTRACIÓN DE BIENES Y SERVICIOS</v>
          </cell>
          <cell r="C150" t="str">
            <v>Gestionar la Administración y mantenimiento de bienes y servicios necesarios para la ejecución de los procesos de la
entidad</v>
          </cell>
          <cell r="D150" t="str">
            <v xml:space="preserve">Desde la recepción de los bienes y servicios, hasta la disposición final de los bienes y el recibido a satisfacción de los servicios
</v>
          </cell>
          <cell r="F150" t="str">
            <v xml:space="preserve">SUBDIRECCIÓN ADMINISTRATIVA Y FINANCIERA
</v>
          </cell>
          <cell r="G150" t="str">
            <v>R 57</v>
          </cell>
          <cell r="H150" t="str">
            <v>Demoras en la respuesta a solicitudes internas de documentos en atención de los requerimientos de expedientes por parte de las dependencias</v>
          </cell>
          <cell r="I150" t="str">
            <v>Pérdida Reputacional</v>
          </cell>
          <cell r="J150" t="str">
            <v>Posibilidad de pérdida reputacional derivando en acciones jurídicas en contra de la entidad debido a los vencimientos de términos debido a personal insuficiente para atender la alta demanda y la inexactitud o complejidad de la solicitud del expediente o información por parte de la dependencia</v>
          </cell>
          <cell r="K150" t="str">
            <v>OPERATIVOS</v>
          </cell>
          <cell r="N150" t="str">
            <v>Usuarios, productos y prácticas</v>
          </cell>
          <cell r="O150">
            <v>44701</v>
          </cell>
        </row>
        <row r="151">
          <cell r="B151" t="str">
            <v>ADMINISTRACIÓN DE BIENES Y SERVICIOS</v>
          </cell>
          <cell r="C151" t="str">
            <v>Administrar los recursos e información financiera con base en las necesidades de las dependencias de la Agencia y organismos estatales requirentes, a través de mecanismos de dirección, registro, ejecución, control y seguimiento de los recursos</v>
          </cell>
          <cell r="D151" t="str">
            <v>Desde la recepción de los bienes y servicios, hasta la disposición final de los bienes y el recibido a satisfacción de los servicios</v>
          </cell>
          <cell r="F151" t="str">
            <v>SUBDIRECCIÓN ADMINISTRATIVA Y FINANCIERA</v>
          </cell>
          <cell r="G151" t="str">
            <v>R 58</v>
          </cell>
          <cell r="H151" t="str">
            <v>Incumplimiento del Plan de Gestión Integral de Residuos Peligrosos (PGIRESPEL)</v>
          </cell>
          <cell r="I151" t="str">
            <v>Afectación Económica o presupuestal</v>
          </cell>
          <cell r="J151" t="str">
            <v>Posibilidad de afectación económica por sanciones legales por entes de control debido al desconocimiento en la normatividad ambiental aplicable</v>
          </cell>
          <cell r="K151" t="str">
            <v>OPERATIVOS</v>
          </cell>
          <cell r="N151" t="str">
            <v>Ejecución y administración de procesos</v>
          </cell>
          <cell r="O151">
            <v>44701</v>
          </cell>
        </row>
        <row r="152">
          <cell r="B152" t="str">
            <v>ADMINISTRACIÓN DE BIENES Y SERVICIOS</v>
          </cell>
          <cell r="C152" t="str">
            <v>Administrar los recursos e información financiera con base en las necesidades de las dependencias de la Agencia y organismos estatales requirentes, a través de mecanismos de dirección, registro, ejecución, control y seguimiento de los recursos</v>
          </cell>
          <cell r="D152" t="str">
            <v>Desde la recepción de los bienes y servicios, hasta la disposición final de los bienes y el recibido a satisfacción de los servicios</v>
          </cell>
          <cell r="F152" t="str">
            <v>SUBDIRECCIÓN ADMINISTRATIVA Y FINANCIERA</v>
          </cell>
          <cell r="G152" t="str">
            <v>R 58</v>
          </cell>
          <cell r="H152" t="str">
            <v>Incumplimiento del Plan de Gestión Integral de Residuos Peligrosos (PGIRESPEL)</v>
          </cell>
          <cell r="I152" t="str">
            <v>Afectación Económica o presupuestal</v>
          </cell>
          <cell r="J152" t="str">
            <v>Posibilidad de afectación económica por sanciones legales por entes de control debido al desconocimiento en la normatividad ambiental aplicable</v>
          </cell>
          <cell r="K152" t="str">
            <v>OPERATIVOS</v>
          </cell>
          <cell r="N152" t="str">
            <v>Ejecución y administración de procesos</v>
          </cell>
          <cell r="O152">
            <v>44701</v>
          </cell>
        </row>
        <row r="153">
          <cell r="B153" t="str">
            <v>ADMINISTRACIÓN DE BIENES Y SERVICIOS</v>
          </cell>
          <cell r="C153" t="str">
            <v>Administrar los recursos e información financiera con base en las necesidades de las dependencias de la Agencia y organismos estatales requirentes, a través de mecanismos de dirección, registro, ejecución, control y seguimiento de los recursos</v>
          </cell>
          <cell r="D153" t="str">
            <v>Desde la recepción de los bienes y servicios, hasta la disposición final de los bienes y el recibido a satisfacción de los servicios</v>
          </cell>
          <cell r="F153" t="str">
            <v>SUBDIRECCIÓN ADMINISTRATIVA Y FINANCIERA</v>
          </cell>
          <cell r="G153" t="str">
            <v>R 59</v>
          </cell>
          <cell r="H153" t="str">
            <v>Incumplimiento de requisitos y trámites legales ambientales en la adquisición de bienes y servicios</v>
          </cell>
          <cell r="I153" t="str">
            <v>Afectación Económica o presupuestal</v>
          </cell>
          <cell r="J153" t="str">
            <v>Posibilidad de afectación económica por sanciones legales por entes de control debido al desconocimiento e incumplimiento de la normatividad ambiental aplicable</v>
          </cell>
          <cell r="K153" t="str">
            <v>DE CUMPLIMIENTO</v>
          </cell>
          <cell r="N153" t="str">
            <v>Ejecución y administración de procesos</v>
          </cell>
          <cell r="O153">
            <v>44701</v>
          </cell>
        </row>
        <row r="154">
          <cell r="B154" t="str">
            <v>ADMINISTRACIÓN DE BIENES Y SERVICIOS</v>
          </cell>
          <cell r="C154" t="str">
            <v>Administrar los recursos e información financiera con base en las necesidades de las dependencias de la Agencia y organismos estatales requirentes, a través de mecanismos de dirección, registro, ejecución, control y seguimiento de los recursos</v>
          </cell>
          <cell r="D154" t="str">
            <v>Desde la recepción de los bienes y servicios, hasta la disposición final de los bienes y el recibido a satisfacción de los servicios</v>
          </cell>
          <cell r="F154" t="str">
            <v>SUBDIRECCIÓN ADMINISTRATIVA Y FINANCIERA</v>
          </cell>
          <cell r="G154" t="str">
            <v>R 59</v>
          </cell>
          <cell r="H154" t="str">
            <v>Incumplimiento de requisitos y trámites legales ambientales en la adquisición de bienes y servicios</v>
          </cell>
          <cell r="I154" t="str">
            <v>Afectación Económica o presupuestal</v>
          </cell>
          <cell r="J154" t="str">
            <v>Posibilidad de afectación económica por sanciones legales por entes de control debido al desconocimiento e incumplimiento de la normatividad ambiental aplicable</v>
          </cell>
          <cell r="K154" t="str">
            <v>DE CUMPLIMIENTO</v>
          </cell>
          <cell r="N154" t="str">
            <v>Ejecución y administración de procesos</v>
          </cell>
          <cell r="O154">
            <v>44701</v>
          </cell>
        </row>
        <row r="155">
          <cell r="B155" t="str">
            <v>ADMINISTRACIÓN DE BIENES Y SERVICIOS</v>
          </cell>
          <cell r="C155" t="str">
            <v>Administrar los recursos e información financiera con base en las necesidades de las dependencias de la Agencia y organismos estatales requirentes, a través de mecanismos de dirección, registro, ejecución, control y seguimiento de los recursos</v>
          </cell>
          <cell r="D155" t="str">
            <v>Desde la recepción de los bienes y servicios, hasta la disposición final de los bienes y el recibido a satisfacción de los servicios</v>
          </cell>
          <cell r="F155" t="str">
            <v>SUBDIRECCIÓN ADMINISTRATIVA Y FINANCIERA</v>
          </cell>
          <cell r="G155" t="str">
            <v>R 60</v>
          </cell>
          <cell r="H155" t="str">
            <v>Desactualización del Sistema de Gestión Ambiental con requisitos legales ambientales</v>
          </cell>
          <cell r="I155" t="str">
            <v>Afectación Económica o presupuestal</v>
          </cell>
          <cell r="J155" t="str">
            <v>Posibilidad de afectación económica por sanciones legales por entes de control debido al desconocimiento de la normatividad ambiental y la insuficiencia de recursos físicos, financieros y de talento humanos</v>
          </cell>
          <cell r="K155" t="str">
            <v>DE CUMPLIMIENTO</v>
          </cell>
          <cell r="N155" t="str">
            <v>Ejecución y administración de procesos</v>
          </cell>
          <cell r="O155">
            <v>44701</v>
          </cell>
        </row>
        <row r="156">
          <cell r="B156" t="str">
            <v>ADMINISTRACIÓN DE BIENES Y SERVICIOS</v>
          </cell>
          <cell r="C156" t="str">
            <v>Administrar los recursos e información financiera con base en las necesidades de las dependencias de la Agencia y organismos estatales requirentes, a través de mecanismos de dirección, registro, ejecución, control y seguimiento de los recursos</v>
          </cell>
          <cell r="D156" t="str">
            <v>Desde la recepción de los bienes y servicios, hasta la disposición final de los bienes y el recibido a satisfacción de los servicios</v>
          </cell>
          <cell r="F156" t="str">
            <v>SUBDIRECCIÓN ADMINISTRATIVA Y FINANCIERA</v>
          </cell>
          <cell r="G156" t="str">
            <v>R 60</v>
          </cell>
          <cell r="H156" t="str">
            <v>Desactualización del Sistema de Gestión Ambiental con requisitos legales ambientales</v>
          </cell>
          <cell r="I156" t="str">
            <v>Afectación Económica o presupuestal</v>
          </cell>
          <cell r="J156" t="str">
            <v>Posibilidad de afectación económica por sanciones legales por entes de control debido al desconocimiento de la normatividad ambiental y la insuficiencia de recursos físicos, financieros y de talento humanos</v>
          </cell>
          <cell r="K156" t="str">
            <v>DE CUMPLIMIENTO</v>
          </cell>
          <cell r="N156" t="str">
            <v>Ejecución y administración de procesos</v>
          </cell>
          <cell r="O156">
            <v>44701</v>
          </cell>
        </row>
        <row r="157">
          <cell r="B157" t="str">
            <v>ADMINISTRACIÓN DE BIENES Y SERVICIOS</v>
          </cell>
          <cell r="C157" t="str">
            <v>Administrar los recursos e información financiera con base en las necesidades de las dependencias de la Agencia y organismos estatales requirentes, a través de mecanismos de dirección, registro, ejecución, control y seguimiento de los recursos</v>
          </cell>
          <cell r="D157" t="str">
            <v>Desde la recepción de los bienes y servicios, hasta la disposición final de los bienes y el recibido a satisfacción de los servicios</v>
          </cell>
          <cell r="F157" t="str">
            <v>SUBDIRECCIÓN ADMINISTRATIVA Y FINANCIERA</v>
          </cell>
          <cell r="G157" t="str">
            <v>R 61</v>
          </cell>
          <cell r="H157" t="str">
            <v>Disposición de residuos ordinarios sin cumplir las prácticas establecidas en la entidad</v>
          </cell>
          <cell r="I157" t="str">
            <v>Afectación Económica o presupuestal</v>
          </cell>
          <cell r="J157" t="str">
            <v>Posibilidad de afectación económica por sanciones legales por entes de control debido a la disposición incorrecta para los residuos ordinarios de acuerdo con las prácticas establecidas en la entidad</v>
          </cell>
          <cell r="K157" t="str">
            <v>OPERATIVOS</v>
          </cell>
          <cell r="N157" t="str">
            <v>Ejecución y administración de procesos</v>
          </cell>
          <cell r="O157">
            <v>44701</v>
          </cell>
        </row>
        <row r="158">
          <cell r="B158" t="str">
            <v>ADMINISTRACIÓN DE BIENES Y SERVICIOS</v>
          </cell>
          <cell r="C158" t="str">
            <v>Administrar los recursos e información financiera con base en las necesidades de las dependencias de la Agencia y organismos estatales requirentes, a través de mecanismos de dirección, registro, ejecución, control y seguimiento de los recursos</v>
          </cell>
          <cell r="D158" t="str">
            <v>Desde la recepción de los bienes y servicios, hasta la disposición final de los bienes y el recibido a satisfacción de los servicios</v>
          </cell>
          <cell r="F158" t="str">
            <v>SUBDIRECCIÓN ADMINISTRATIVA Y FINANCIERA</v>
          </cell>
          <cell r="G158" t="str">
            <v>R 61</v>
          </cell>
          <cell r="H158" t="str">
            <v>Disposición de residuos ordinarios sin cumplir las prácticas establecidas en la entidad</v>
          </cell>
          <cell r="I158" t="str">
            <v>Afectación Económica o presupuestal</v>
          </cell>
          <cell r="J158" t="str">
            <v>Posibilidad de afectación económica por sanciones legales por entes de control debido a la disposición incorrecta para los residuos ordinarios de acuerdo con las prácticas establecidas en la entidad</v>
          </cell>
          <cell r="K158" t="str">
            <v>OPERATIVOS</v>
          </cell>
          <cell r="N158" t="str">
            <v>Ejecución y administración de procesos</v>
          </cell>
          <cell r="O158">
            <v>44701</v>
          </cell>
        </row>
        <row r="159">
          <cell r="B159" t="str">
            <v>GESTIÓN FINANCIERA</v>
          </cell>
          <cell r="C159" t="str">
            <v>Administrar los recursos e información financiera con base en las necesidades de las dependencias de la Agencia y organismos estatales requirentes, a través de mecanismos de dirección, registro, ejecución, control y seguimiento de los recursos</v>
          </cell>
          <cell r="D159" t="str">
            <v>Desde la elaboración del anteproyecto de presupuesto de la ANT, hasta la presentación de los estados financieros</v>
          </cell>
          <cell r="F159" t="str">
            <v>SUBDIRECCIÓN ADMINISTRATIVA Y FINANCIERA</v>
          </cell>
          <cell r="G159" t="str">
            <v>R 62</v>
          </cell>
          <cell r="H159" t="str">
            <v>Registro de gastos y pagos sin cumplimiento de requisitos legales</v>
          </cell>
          <cell r="I159" t="str">
            <v>Afectación Económica o presupuestal</v>
          </cell>
          <cell r="J159" t="str">
            <v>Posibilidad de afectación económica por sanciones penales, disciplinarias, fiscales y administrativa debido a la falta de verificación en los requisitos de los supervisores y/o área técnica que solicita el trámite y/o deficiencia en la planeación para la ejecución frente a los tiempos requeridos en el trámite financiero por parte de las áreas ejecutoras</v>
          </cell>
          <cell r="K159" t="str">
            <v>FINANCIEROS</v>
          </cell>
          <cell r="N159" t="str">
            <v>Ejecución y administración de procesos</v>
          </cell>
          <cell r="O159">
            <v>44701</v>
          </cell>
        </row>
        <row r="160">
          <cell r="B160" t="str">
            <v>GESTIÓN FINANCIERA</v>
          </cell>
          <cell r="C160" t="str">
            <v>Administrar los recursos e información financiera con base en las necesidades de las dependencias de la Agencia y organismos estatales requirentes, a través de mecanismos de dirección, registro, ejecución, control y seguimiento de los recursos</v>
          </cell>
          <cell r="D160" t="str">
            <v>Desde la elaboración del anteproyecto de presupuesto de la ANT, hasta la presentación de los estados financieros</v>
          </cell>
          <cell r="F160" t="str">
            <v>SUBDIRECCIÓN ADMINISTRATIVA Y FINANCIERA</v>
          </cell>
          <cell r="G160" t="str">
            <v>R 62</v>
          </cell>
          <cell r="H160" t="str">
            <v>Registro de gastos y pagos sin cumplimiento de requisitos legales</v>
          </cell>
          <cell r="I160" t="str">
            <v>Afectación Económica o presupuestal</v>
          </cell>
          <cell r="J160" t="str">
            <v>Posibilidad de afectación económica por sanciones penales, disciplinarias, fiscales y administrativa debido a la falta de verificación en los requisitos de los supervisores y/o área técnica que solicita el trámite y/o deficiencia en la planeación para la ejecución frente a los tiempos requeridos en el trámite financiero por parte de las áreas ejecutoras</v>
          </cell>
          <cell r="K160" t="str">
            <v>FINANCIEROS</v>
          </cell>
          <cell r="N160" t="str">
            <v>Ejecución y administración de procesos</v>
          </cell>
          <cell r="O160">
            <v>44701</v>
          </cell>
        </row>
        <row r="161">
          <cell r="B161" t="str">
            <v>GESTIÓN FINANCIERA</v>
          </cell>
          <cell r="C161" t="str">
            <v>Administrar los recursos e información financiera con base en las necesidades de las dependencias de la Agencia y organismos estatales requirentes, a través de mecanismos de dirección, registro, ejecución, control y seguimiento de los recursos</v>
          </cell>
          <cell r="D161" t="str">
            <v>Desde la elaboración del anteproyecto de presupuesto de la ANT, hasta la presentación de los estados financieros</v>
          </cell>
          <cell r="F161" t="str">
            <v>SUBDIRECCIÓN ADMINISTRATIVA Y FINANCIERA</v>
          </cell>
          <cell r="G161" t="str">
            <v>R 63</v>
          </cell>
          <cell r="H161" t="str">
            <v>Programación del PAC que no corresponde a las necesidades reales</v>
          </cell>
          <cell r="I161" t="str">
            <v>Afectación Económica o presupuestal</v>
          </cell>
          <cell r="J161" t="str">
            <v>Posibilidad de afectación económica por sanción del Ministerio de Hacienda debido al  el envío inoportuno y/o inexacto de las solicitudes de pago a la Subdirección Administrativa y Financiera por parte de los supervisores de los contratos</v>
          </cell>
          <cell r="K161" t="str">
            <v>FINANCIEROS</v>
          </cell>
          <cell r="N161" t="str">
            <v>Ejecución y administración de procesos</v>
          </cell>
          <cell r="O161">
            <v>44701</v>
          </cell>
        </row>
        <row r="162">
          <cell r="B162" t="str">
            <v>GESTIÓN FINANCIERA</v>
          </cell>
          <cell r="C162" t="str">
            <v>Administrar los recursos e información financiera con base en las necesidades de las dependencias de la Agencia y organismos estatales requirentes, a través de mecanismos de dirección, registro, ejecución, control y seguimiento de los recursos</v>
          </cell>
          <cell r="D162" t="str">
            <v>Desde la elaboración del anteproyecto de presupuesto de la ANT, hasta la presentación de los estados financieros</v>
          </cell>
          <cell r="F162" t="str">
            <v>SUBDIRECCIÓN ADMINISTRATIVA Y FINANCIERA</v>
          </cell>
          <cell r="G162" t="str">
            <v>R 63</v>
          </cell>
          <cell r="H162" t="str">
            <v>Programación del PAC que no corresponde a las necesidades reales</v>
          </cell>
          <cell r="I162" t="str">
            <v>Afectación Económica o presupuestal</v>
          </cell>
          <cell r="J162" t="str">
            <v>Posibilidad de afectación económica por sanción del Ministerio de Hacienda debido al  el envío inoportuno y/o inexacto de las solicitudes de pago a la Subdirección Administrativa y Financiera por parte de los supervisores de los contratos</v>
          </cell>
          <cell r="K162" t="str">
            <v>FINANCIEROS</v>
          </cell>
          <cell r="N162" t="str">
            <v>Ejecución y administración de procesos</v>
          </cell>
          <cell r="O162">
            <v>44701</v>
          </cell>
        </row>
        <row r="163">
          <cell r="B163" t="str">
            <v>GESTIÓN FINANCIERA</v>
          </cell>
          <cell r="C163" t="str">
            <v>Administrar los recursos e información financiera con base en las necesidades de las dependencias de la Agencia y organismos estatales requirentes, a través de mecanismos de dirección, registro, ejecución, control y seguimiento de los recursos</v>
          </cell>
          <cell r="D163" t="str">
            <v>Desde la elaboración del anteproyecto de presupuesto de la ANT, hasta la presentación de los estados financieros</v>
          </cell>
          <cell r="F163" t="str">
            <v>SUBDIRECCIÓN ADMINISTRATIVA Y FINANCIERA</v>
          </cell>
          <cell r="G163" t="str">
            <v>R 64</v>
          </cell>
          <cell r="I163" t="str">
            <v>Afectación Económica o presupuestal</v>
          </cell>
          <cell r="K163" t="str">
            <v>FINANCIEROS</v>
          </cell>
          <cell r="N163" t="str">
            <v>Ejecución y administración de procesos</v>
          </cell>
          <cell r="O163">
            <v>44701</v>
          </cell>
        </row>
        <row r="165">
          <cell r="B165" t="str">
            <v>GESTIÓN FINANCIERA</v>
          </cell>
          <cell r="C165" t="str">
            <v>Administrar los recursos e información financiera con base en las necesidades de las dependencias de la Agencia y organismos estatales requirentes, a través de mecanismos de dirección, registro, ejecución, control y seguimiento de los recursos</v>
          </cell>
          <cell r="D165" t="str">
            <v>Desde la elaboración del anteproyecto de presupuesto de la ANT, hasta la presentación de los estados financieros</v>
          </cell>
          <cell r="F165" t="str">
            <v>SUBDIRECCIÓN ADMINISTRATIVA Y FINANCIERA</v>
          </cell>
          <cell r="G165" t="str">
            <v>R 65</v>
          </cell>
          <cell r="H165" t="str">
            <v>Generar Estados Financieros que no sean razonables</v>
          </cell>
          <cell r="I165" t="str">
            <v>Pérdida Reputacional</v>
          </cell>
          <cell r="J165" t="str">
            <v>Posibilidad de afectación reputacional por investigaciones disciplinarias y/o fiscales como resultado de las auditorias financieras realizadas por los entes de control, por la  afectación en las caracteristicas de la información contable que no reflejen fielmente la realidad economica de la entidad.</v>
          </cell>
          <cell r="K165" t="str">
            <v>FINANCIEROS</v>
          </cell>
          <cell r="N165" t="str">
            <v>Ejecución y administración de procesos</v>
          </cell>
          <cell r="O165">
            <v>44701</v>
          </cell>
        </row>
        <row r="166">
          <cell r="B166" t="str">
            <v>GESTIÓN FINANCIERA</v>
          </cell>
          <cell r="C166" t="str">
            <v>Administrar los recursos e información financiera con base en las necesidades de las dependencias de la Agencia y organismos estatales requirentes, a través de mecanismos de dirección, registro, ejecución, control y seguimiento de los recursos</v>
          </cell>
          <cell r="D166" t="str">
            <v>Desde la elaboración del anteproyecto de presupuesto de la ANT, hasta la presentación de los estados financieros</v>
          </cell>
          <cell r="F166" t="str">
            <v>SUBDIRECCIÓN ADMINISTRATIVA Y FINANCIERA</v>
          </cell>
          <cell r="G166" t="str">
            <v>R 65</v>
          </cell>
          <cell r="H166" t="str">
            <v>Generar Estados Financieros que no sean razonables</v>
          </cell>
          <cell r="I166" t="str">
            <v>Pérdida Reputacional</v>
          </cell>
          <cell r="J166" t="str">
            <v>Posibilidad de afectación reputacional por investigaciones disciplinarias y/o fiscales como resultado de las auditorias financieras realizadas por los entes de control, por la  afectación en las caracteristicas de la información contable que no reflejen fielmente la realidad economica de la entidad.</v>
          </cell>
          <cell r="K166" t="str">
            <v>FINANCIEROS</v>
          </cell>
          <cell r="N166" t="str">
            <v>Ejecución y administración de procesos</v>
          </cell>
          <cell r="O166">
            <v>44701</v>
          </cell>
        </row>
        <row r="167">
          <cell r="B167" t="str">
            <v>GESTIÓN FINANCIERA</v>
          </cell>
          <cell r="C167" t="str">
            <v>Administrar los recursos e información financiera con base en las necesidades de las dependencias de la Agencia y organismos estatales requirentes, a través de mecanismos de dirección, registro, ejecución, control y seguimiento de los recursos</v>
          </cell>
          <cell r="D167" t="str">
            <v>Desde la elaboración del anteproyecto de presupuesto de la ANT, hasta la presentación de los estados financieros</v>
          </cell>
          <cell r="F167" t="str">
            <v>SUBDIRECCIÓN ADMINISTRATIVA Y FINANCIERA</v>
          </cell>
          <cell r="G167" t="str">
            <v>R 65</v>
          </cell>
          <cell r="H167" t="str">
            <v>Generar Estados Financieros que no sean razonables</v>
          </cell>
          <cell r="I167" t="str">
            <v>Pérdida Reputacional</v>
          </cell>
          <cell r="J167" t="str">
            <v>Posibilidad de afectación reputacional por investigaciones disciplinarias y/o fiscales como resultado de las auditorias financieras realizadas por los entes de control, por la  afectación en las caracteristicas de la información contable que no reflejen fielmente la realidad economica de la entidad.</v>
          </cell>
          <cell r="K167" t="str">
            <v>FINANCIEROS</v>
          </cell>
          <cell r="N167" t="str">
            <v>Ejecución y administración de procesos</v>
          </cell>
          <cell r="O167">
            <v>44701</v>
          </cell>
        </row>
        <row r="168">
          <cell r="B168" t="str">
            <v>GESTIÓN FINANCIERA</v>
          </cell>
          <cell r="C168" t="str">
            <v>Administrar los recursos e información financiera con base en las necesidades de las dependencias de la Agencia y organismos estatales requirentes, a través de mecanismos de dirección, registro, ejecución, control y seguimiento de los recursos</v>
          </cell>
          <cell r="D168" t="str">
            <v>Desde la elaboración del anteproyecto de presupuesto de la ANT, hasta la presentación de los estados financieros</v>
          </cell>
          <cell r="F168" t="str">
            <v>SUBDIRECCIÓN ADMINISTRATIVA Y FINANCIERA</v>
          </cell>
          <cell r="G168" t="str">
            <v>R 66</v>
          </cell>
          <cell r="I168" t="str">
            <v>Pérdida Reputacional</v>
          </cell>
          <cell r="K168" t="str">
            <v>FINANCIEROS</v>
          </cell>
          <cell r="N168" t="str">
            <v>Ejecución y administración de procesos</v>
          </cell>
          <cell r="O168">
            <v>44701</v>
          </cell>
        </row>
        <row r="169">
          <cell r="B169" t="str">
            <v>GESTIÓN FINANCIERA</v>
          </cell>
          <cell r="C169" t="str">
            <v>Administrar los recursos e información financiera con base en las necesidades de las dependencias de la Agencia y organismos estatales requirentes, a través de mecanismos de dirección, registro, ejecución, control y seguimiento de los recursos</v>
          </cell>
          <cell r="D169" t="str">
            <v>Desde la elaboración del anteproyecto de presupuesto de la ANT, hasta la presentación de los estados financieros</v>
          </cell>
          <cell r="F169" t="str">
            <v>SUBDIRECCIÓN ADMINISTRATIVA Y FINANCIERA</v>
          </cell>
          <cell r="G169" t="str">
            <v>R 66</v>
          </cell>
          <cell r="I169" t="str">
            <v>Pérdida Reputacional</v>
          </cell>
          <cell r="K169" t="str">
            <v>FINANCIEROS</v>
          </cell>
          <cell r="N169" t="str">
            <v>Ejecución y administración de procesos</v>
          </cell>
          <cell r="O169">
            <v>44701</v>
          </cell>
        </row>
        <row r="170">
          <cell r="B170" t="str">
            <v>GESTIÓN FINANCIERA</v>
          </cell>
          <cell r="C170" t="str">
            <v>Administrar los recursos e información financiera con base en las necesidades de las dependencias de la Agencia y organismos estatales requirentes, a través de mecanismos de dirección, registro, ejecución, control y seguimiento de los recursos</v>
          </cell>
          <cell r="D170" t="str">
            <v>Desde la elaboración del anteproyecto de presupuesto de la ANT, hasta la presentación de los estados financieros</v>
          </cell>
          <cell r="F170" t="str">
            <v>SUBDIRECCIÓN ADMINISTRATIVA Y FINANCIERA</v>
          </cell>
          <cell r="G170" t="str">
            <v>R 67</v>
          </cell>
          <cell r="H170" t="str">
            <v>Fallas en la ejecución de la reserva presupuestal constituida</v>
          </cell>
          <cell r="I170" t="str">
            <v>Afectación Económica o presupuestal</v>
          </cell>
          <cell r="J170" t="str">
            <v>Posibilidad de afectación económica por reducción en la asignación del presupuesto de la vigencia debido un mal seguimiento y control de la reserva constituida por parte de los supervisores de los contratos</v>
          </cell>
          <cell r="K170" t="str">
            <v>FINANCIEROS</v>
          </cell>
          <cell r="N170" t="str">
            <v>Ejecución y administración de procesos</v>
          </cell>
          <cell r="O170">
            <v>44701</v>
          </cell>
        </row>
        <row r="171">
          <cell r="B171" t="str">
            <v>GESTIÓN FINANCIERA</v>
          </cell>
          <cell r="C171" t="str">
            <v>Administrar los recursos e información financiera con base en las necesidades de las dependencias de la Agencia y organismos estatales requirentes, a través de mecanismos de dirección, registro, ejecución, control y seguimiento de los recursos</v>
          </cell>
          <cell r="D171" t="str">
            <v>Desde la elaboración del anteproyecto de presupuesto de la ANT, hasta la presentación de los estados financieros</v>
          </cell>
          <cell r="F171" t="str">
            <v>SUBDIRECCIÓN ADMINISTRATIVA Y FINANCIERA</v>
          </cell>
          <cell r="G171" t="str">
            <v>R 67</v>
          </cell>
          <cell r="H171" t="str">
            <v>Fallas en la ejecución de la reserva presupuestal constituida</v>
          </cell>
          <cell r="I171" t="str">
            <v>Afectación Económica o presupuestal</v>
          </cell>
          <cell r="J171" t="str">
            <v>Posibilidad de afectación económica por reducción en la asignación del presupuesto de la vigencia debido un mal seguimiento y control de la reserva constituida por parte de los supervisores de los contratos</v>
          </cell>
          <cell r="K171" t="str">
            <v>FINANCIEROS</v>
          </cell>
          <cell r="N171" t="str">
            <v>Ejecución y administración de procesos</v>
          </cell>
          <cell r="O171">
            <v>44701</v>
          </cell>
        </row>
        <row r="172">
          <cell r="B172" t="str">
            <v>GESTIÓN FINANCIERA</v>
          </cell>
          <cell r="C172" t="str">
            <v>Administrar los recursos e información financiera con base en las necesidades de las dependencias de la Agencia y organismos estatales requirentes, a través de mecanismos de dirección, registro, ejecución, control y seguimiento de los recursos</v>
          </cell>
          <cell r="D172" t="str">
            <v>Desde la elaboración del anteproyecto de presupuesto de la ANT, hasta la presentación de los estados financieros</v>
          </cell>
          <cell r="F172" t="str">
            <v>SUBDIRECCIÓN ADMINISTRATIVA Y FINANCIERA</v>
          </cell>
          <cell r="G172" t="str">
            <v>R 67</v>
          </cell>
          <cell r="H172" t="str">
            <v>Fallas en la ejecución de la reserva presupuestal constituida</v>
          </cell>
          <cell r="I172" t="str">
            <v>Afectación Económica o presupuestal</v>
          </cell>
          <cell r="J172" t="str">
            <v>Posibilidad de afectación económica por reducción en la asignación del presupuesto de la vigencia debido un mal seguimiento y control de la reserva constituida por parte de los supervisores de los contratos</v>
          </cell>
          <cell r="K172" t="str">
            <v>FINANCIEROS</v>
          </cell>
          <cell r="N172" t="str">
            <v>Ejecución y administración de procesos</v>
          </cell>
          <cell r="O172">
            <v>44701</v>
          </cell>
        </row>
        <row r="173">
          <cell r="B173" t="str">
            <v>GESTIÓN FINANCIERA</v>
          </cell>
          <cell r="C173" t="str">
            <v>Administrar los recursos e información financiera con base en las necesidades de las dependencias de la Agencia y organismos estatales requirentes, a través de mecanismos de dirección, registro, ejecución, control y seguimiento de los recursos</v>
          </cell>
          <cell r="D173" t="str">
            <v>Desde la elaboración del anteproyecto de presupuesto de la ANT, hasta la presentación de los estados financieros</v>
          </cell>
          <cell r="F173" t="str">
            <v>SUBDIRECCIÓN ADMINISTRATIVA Y FINANCIERA</v>
          </cell>
          <cell r="G173" t="str">
            <v>R 68</v>
          </cell>
          <cell r="H173" t="str">
            <v>Falla en la formulación del anteproyecto de presupuesto en el rubro de Funcionamiento</v>
          </cell>
          <cell r="I173" t="str">
            <v>Afectación Económica o presupuestal</v>
          </cell>
          <cell r="J173" t="str">
            <v>Posibilidad de afectación económica por la limitación en la ejecución para los  objetivos planteados en el rubro de funcionamiento del presupuesto debido a que no se cumple con una actividad de planeación de las actividades a desarrollar en una vigencia</v>
          </cell>
          <cell r="K173" t="str">
            <v>OPERATIVOS</v>
          </cell>
          <cell r="N173" t="str">
            <v>Ejecución y administración de procesos</v>
          </cell>
          <cell r="O173">
            <v>44701</v>
          </cell>
        </row>
        <row r="174">
          <cell r="B174" t="str">
            <v>GESTIÓN FINANCIERA</v>
          </cell>
          <cell r="C174" t="str">
            <v>Administrar los recursos e información financiera con base en las necesidades de las dependencias de la Agencia y organismos estatales requirentes, a través de mecanismos de dirección, registro, ejecución, control y seguimiento de los recursos</v>
          </cell>
          <cell r="D174" t="str">
            <v>Desde la elaboración del anteproyecto de presupuesto de la ANT, hasta la presentación de los estados financieros</v>
          </cell>
          <cell r="F174" t="str">
            <v>SUBDIRECCIÓN ADMINISTRATIVA Y FINANCIERA</v>
          </cell>
          <cell r="G174" t="str">
            <v>R 68</v>
          </cell>
          <cell r="H174" t="str">
            <v>Falla en la formulación del anteproyecto de presupuesto en el rubro de Funcionamiento</v>
          </cell>
          <cell r="I174" t="str">
            <v>Afectación Económica o presupuestal</v>
          </cell>
          <cell r="J174" t="str">
            <v>Posibilidad de afectación económica por la limitación en la ejecución para los  objetivos planteados en el rubro de funcionamiento del presupuesto debido a que no se cumple con una actividad de planeación de las actividades a desarrollar en una vigencia</v>
          </cell>
          <cell r="K174" t="str">
            <v>OPERATIVOS</v>
          </cell>
          <cell r="N174" t="str">
            <v>Ejecución y administración de procesos</v>
          </cell>
          <cell r="O174">
            <v>44701</v>
          </cell>
        </row>
        <row r="175">
          <cell r="B175" t="str">
            <v>GESTIÓN FINANCIERA</v>
          </cell>
          <cell r="C175" t="str">
            <v>Administrar los recursos e información financiera con base en las necesidades de las dependencias de la Agencia y organismos estatales requirentes, a través de mecanismos de dirección, registro, ejecución, control y seguimiento de los recursos</v>
          </cell>
          <cell r="D175" t="str">
            <v>Desde la elaboración del anteproyecto de presupuesto de la ANT, hasta la presentación de los estados financieros</v>
          </cell>
          <cell r="F175" t="str">
            <v>SUBDIRECCIÓN ADMINISTRATIVA Y FINANCIERA</v>
          </cell>
          <cell r="G175" t="str">
            <v>R 69</v>
          </cell>
          <cell r="H175" t="str">
            <v>Falla en el registro de un Compromiso Presupuestal</v>
          </cell>
          <cell r="I175" t="str">
            <v>Afectación Económica o presupuestal</v>
          </cell>
          <cell r="J175" t="str">
            <v>Posibilidad de afectación económica en sanciones disciplinarias y hallazgos en los entes de control por una mala interpretación de las solicitudes</v>
          </cell>
          <cell r="K175" t="str">
            <v>OPERATIVOS</v>
          </cell>
          <cell r="N175" t="str">
            <v>Ejecución y administración de procesos</v>
          </cell>
          <cell r="O175">
            <v>44701</v>
          </cell>
        </row>
        <row r="176">
          <cell r="B176" t="str">
            <v>GESTIÓN FINANCIERA</v>
          </cell>
          <cell r="C176" t="str">
            <v>Administrar los recursos e información financiera con base en las necesidades de las dependencias de la Agencia y organismos estatales requirentes, a través de mecanismos de dirección, registro, ejecución, control y seguimiento de los recursos</v>
          </cell>
          <cell r="D176" t="str">
            <v>Desde la elaboración del anteproyecto de presupuesto de la ANT, hasta la presentación de los estados financieros</v>
          </cell>
          <cell r="F176" t="str">
            <v>SUBDIRECCIÓN ADMINISTRATIVA Y FINANCIERA</v>
          </cell>
          <cell r="G176" t="str">
            <v>R 69</v>
          </cell>
          <cell r="H176" t="str">
            <v>Falla en el registro de un Compromiso Presupuestal</v>
          </cell>
          <cell r="I176" t="str">
            <v>Afectación Económica o presupuestal</v>
          </cell>
          <cell r="J176" t="str">
            <v>Posibilidad de afectación económica en sanciones disciplinarias y hallazgos en los entes de control por una mala interpretación de las solicitudes</v>
          </cell>
          <cell r="K176" t="str">
            <v>OPERATIVOS</v>
          </cell>
          <cell r="N176" t="str">
            <v>Ejecución y administración de procesos</v>
          </cell>
          <cell r="O176">
            <v>44701</v>
          </cell>
        </row>
        <row r="177">
          <cell r="B177" t="str">
            <v>SEGUIMIENTO, EVALUACIÓN Y MEJORA</v>
          </cell>
          <cell r="C177"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77" t="str">
            <v>Desde el reporte y análisis de información y datos, la determinación de las causas probables de los incumplimientos y tendencias negativas hasta la formulación de acciones correctivas, preventivas y de mejora</v>
          </cell>
          <cell r="F177" t="str">
            <v>OFICINA DE PLANEACIÓN</v>
          </cell>
          <cell r="G177" t="str">
            <v>R 70</v>
          </cell>
          <cell r="H177" t="str">
            <v xml:space="preserve">Incumplimiento y no conformidad de reportes e informes de avance de planes de acción y proyectos de inversión </v>
          </cell>
          <cell r="I177" t="str">
            <v>Pérdida Reputacional</v>
          </cell>
          <cell r="J177" t="str">
            <v>Posibilidad de pérdida reputacional en la imagen institucional debido a la omisión de la tarea referente al reporte de ejecución presupuestal y físico de proyectos de inversión, del procedimiento SEYM-P-006 SEGUIMIENTO A LA EJECUCIÓN PRESUPUESTAL Y DE METAS</v>
          </cell>
          <cell r="K177" t="str">
            <v>OPERATIVOS</v>
          </cell>
          <cell r="N177" t="str">
            <v>Ejecución y administración de procesos</v>
          </cell>
          <cell r="O177">
            <v>44701</v>
          </cell>
        </row>
        <row r="178">
          <cell r="B178" t="str">
            <v>SEGUIMIENTO, EVALUACIÓN Y MEJORA</v>
          </cell>
          <cell r="C178"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78" t="str">
            <v>Desde el reporte y análisis de información y datos, la determinación de las causas probables de los incumplimientos y tendencias negativas hasta la formulación de acciones correctivas, preventivas y de mejora</v>
          </cell>
          <cell r="F178" t="str">
            <v>OFICINA DE PLANEACIÓN</v>
          </cell>
          <cell r="G178" t="str">
            <v>R 70</v>
          </cell>
          <cell r="H178" t="str">
            <v xml:space="preserve">Incumplimiento y no conformidad de reportes e informes de avance de planes de acción y proyectos de inversión </v>
          </cell>
          <cell r="I178" t="str">
            <v>Pérdida Reputacional</v>
          </cell>
          <cell r="J178" t="str">
            <v>Posibilidad de pérdida reputacional en la imagen institucional debido a la omisión de la tarea referente al reporte de ejecución presupuestal y físico de proyectos de inversión, del procedimiento SEYM-P-006 SEGUIMIENTO A LA EJECUCIÓN PRESUPUESTAL Y DE METAS</v>
          </cell>
          <cell r="K178" t="str">
            <v>OPERATIVOS</v>
          </cell>
          <cell r="N178" t="str">
            <v>Ejecución y administración de procesos</v>
          </cell>
          <cell r="O178">
            <v>44701</v>
          </cell>
        </row>
        <row r="179">
          <cell r="B179" t="str">
            <v>SEGUIMIENTO, EVALUACIÓN Y MEJORA</v>
          </cell>
          <cell r="C179"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79" t="str">
            <v>Desde el reporte y análisis de información y datos, la determinación de las causas probables de los incumplimientos y tendencias negativas hasta la formulación de acciones correctivas, preventivas y de mejora</v>
          </cell>
          <cell r="F179" t="str">
            <v>OFICINA DE PLANEACIÓN</v>
          </cell>
          <cell r="G179" t="str">
            <v>R 71</v>
          </cell>
          <cell r="H179" t="str">
            <v>Liberación de productos no conformes con los requisitos</v>
          </cell>
          <cell r="I179" t="str">
            <v>Pérdida Reputacional</v>
          </cell>
          <cell r="J179" t="str">
            <v>Posibilidad de pérdida reputacional en la imagen institucional por el desconocimiento de cambios normativos, requisitos y/o lineamientos para el desarrollo de productos y/o salidas</v>
          </cell>
          <cell r="K179" t="str">
            <v>SATISFACCIÓN DEL CLIENTE</v>
          </cell>
          <cell r="N179" t="str">
            <v>Usuarios, productos y prácticas</v>
          </cell>
          <cell r="O179">
            <v>44701</v>
          </cell>
        </row>
        <row r="180">
          <cell r="B180" t="str">
            <v>SEGUIMIENTO, EVALUACIÓN Y MEJORA</v>
          </cell>
          <cell r="C180"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80" t="str">
            <v>Desde el reporte y análisis de información y datos, la determinación de las causas probables de los incumplimientos y tendencias negativas hasta la formulación de acciones correctivas, preventivas y de mejora</v>
          </cell>
          <cell r="F180" t="str">
            <v>OFICINA DE PLANEACIÓN</v>
          </cell>
          <cell r="G180" t="str">
            <v>R 71</v>
          </cell>
          <cell r="H180" t="str">
            <v>Liberación de productos no conformes con los requisitos</v>
          </cell>
          <cell r="I180" t="str">
            <v>Pérdida Reputacional</v>
          </cell>
          <cell r="J180" t="str">
            <v>Posibilidad de pérdida reputacional en la imagen institucional por el desconocimiento de cambios normativos, requisitos y/o lineamientos para el desarrollo de productos y/o salidas</v>
          </cell>
          <cell r="K180" t="str">
            <v>SATISFACCIÓN DEL CLIENTE</v>
          </cell>
          <cell r="N180" t="str">
            <v>Usuarios, productos y prácticas</v>
          </cell>
          <cell r="O180">
            <v>44701</v>
          </cell>
        </row>
        <row r="181">
          <cell r="B181" t="str">
            <v>SEGUIMIENTO, EVALUACIÓN Y MEJORA</v>
          </cell>
          <cell r="C181"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81" t="str">
            <v>Desde el reporte y análisis de información y datos, la determinación de las causas probables de los incumplimientos y tendencias negativas hasta la formulación de acciones correctivas, preventivas y de mejora</v>
          </cell>
          <cell r="F181" t="str">
            <v>OFICINA DE PLANEACIÓN</v>
          </cell>
          <cell r="G181" t="str">
            <v>R 72</v>
          </cell>
          <cell r="H181" t="str">
            <v>Incumplimiento en la ejecución de los planes y proyectos Institucionales</v>
          </cell>
          <cell r="I181" t="str">
            <v>Pérdida Reputacional</v>
          </cell>
          <cell r="J181" t="str">
            <v>Posibilidad de pérdida reputacional en la imagen institucional por la inadecuada asignación de recursos físicos, humanos, técnicos, tecnológicos o financieros para el desarrollo del portafolio de productos y/o servicios y cumplimiento de los tiempos de entrega de los productos</v>
          </cell>
          <cell r="K181" t="str">
            <v>ESTRATÉGICOS</v>
          </cell>
          <cell r="N181" t="str">
            <v>Usuarios, productos y prácticas</v>
          </cell>
          <cell r="O181">
            <v>44701</v>
          </cell>
        </row>
        <row r="182">
          <cell r="B182" t="str">
            <v>SEGUIMIENTO, EVALUACIÓN Y MEJORA</v>
          </cell>
          <cell r="C182"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82" t="str">
            <v>Desde el reporte y análisis de información y datos, la determinación de las causas probables de los incumplimientos y tendencias negativas hasta la formulación de acciones correctivas, preventivas y de mejora</v>
          </cell>
          <cell r="F182" t="str">
            <v>OFICINA DE PLANEACIÓN</v>
          </cell>
          <cell r="G182" t="str">
            <v>R 72</v>
          </cell>
          <cell r="H182" t="str">
            <v>Incumplimiento en la ejecución de los planes y proyectos Institucionales</v>
          </cell>
          <cell r="I182" t="str">
            <v>Pérdida Reputacional</v>
          </cell>
          <cell r="J182" t="str">
            <v>Posibilidad de pérdida reputacional en la imagen institucional por la inadecuada asignación de recursos físicos, humanos, técnicos, tecnológicos o financieros para el desarrollo del portafolio de productos y/o servicios y cumplimiento de los tiempos de entrega de los productos</v>
          </cell>
          <cell r="K182" t="str">
            <v>ESTRATÉGICOS</v>
          </cell>
          <cell r="N182" t="str">
            <v>Usuarios, productos y prácticas</v>
          </cell>
          <cell r="O182">
            <v>44701</v>
          </cell>
        </row>
        <row r="183">
          <cell r="B183" t="str">
            <v>SEGUIMIENTO, EVALUACIÓN Y MEJORA</v>
          </cell>
          <cell r="C183"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83" t="str">
            <v>Desde el reporte y análisis de información y datos, la determinación de las causas probables de los incumplimientos y tendencias negativas hasta la formulación de acciones correctivas, preventivas y de mejora</v>
          </cell>
          <cell r="F183" t="str">
            <v>OFICINA DE CONTROL INTERNO</v>
          </cell>
          <cell r="G183" t="str">
            <v>R 73</v>
          </cell>
          <cell r="H183" t="str">
            <v>Incumplimiento del Plan Anual de Auditoría Interna</v>
          </cell>
          <cell r="I183" t="str">
            <v>Pérdida Reputacional</v>
          </cell>
          <cell r="J183" t="str">
            <v>Posibilidad de pérdida reputacional en la credibilidad y confianza de las partes interesadas y organismos de control por falta de competencias y capacitaciones al personal de la entidad con respecto al trabajo en esta</v>
          </cell>
          <cell r="K183" t="str">
            <v>OPERATIVOS</v>
          </cell>
          <cell r="N183" t="str">
            <v>Usuarios, productos y prácticas</v>
          </cell>
          <cell r="O183">
            <v>44701</v>
          </cell>
        </row>
        <row r="184">
          <cell r="B184" t="str">
            <v>SEGUIMIENTO, EVALUACIÓN Y MEJORA</v>
          </cell>
          <cell r="C184"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84" t="str">
            <v>Desde el reporte y análisis de información y datos, la determinación de las causas probables de los incumplimientos y tendencias negativas hasta la formulación de acciones correctivas, preventivas y de mejora</v>
          </cell>
          <cell r="F184" t="str">
            <v>OFICINA DE CONTROL INTERNO</v>
          </cell>
          <cell r="G184" t="str">
            <v>R 73</v>
          </cell>
          <cell r="H184" t="str">
            <v>Incumplimiento del Plan Anual de Auditoría Interna</v>
          </cell>
          <cell r="I184" t="str">
            <v>Pérdida Reputacional</v>
          </cell>
          <cell r="J184" t="str">
            <v>Posibilidad de pérdida reputacional en la credibilidad y confianza de las partes interesadas y organismos de control por falta de competencias y capacitaciones al personal de la entidad con respecto al trabajo en esta</v>
          </cell>
          <cell r="K184" t="str">
            <v>OPERATIVOS</v>
          </cell>
          <cell r="N184" t="str">
            <v>Usuarios, productos y prácticas</v>
          </cell>
          <cell r="O184">
            <v>44701</v>
          </cell>
        </row>
        <row r="185">
          <cell r="B185" t="str">
            <v>SEGUIMIENTO, EVALUACIÓN Y MEJORA</v>
          </cell>
          <cell r="C185"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85" t="str">
            <v>Desde el reporte y análisis de información y datos, la determinación de las causas probables de los incumplimientos y tendencias negativas hasta la formulación de acciones correctivas, preventivas y de mejora</v>
          </cell>
          <cell r="F185" t="str">
            <v>OFICINA DE CONTROL INTERNO</v>
          </cell>
          <cell r="G185" t="str">
            <v>R 73</v>
          </cell>
          <cell r="H185" t="str">
            <v>Incumplimiento del Plan Anual de Auditoría Interna</v>
          </cell>
          <cell r="I185" t="str">
            <v>Pérdida Reputacional</v>
          </cell>
          <cell r="J185" t="str">
            <v>Posibilidad de pérdida reputacional en la credibilidad y confianza de las partes interesadas y organismos de control por falta de competencias y capacitaciones al personal de la entidad con respecto al trabajo en esta</v>
          </cell>
          <cell r="K185" t="str">
            <v>OPERATIVOS</v>
          </cell>
          <cell r="N185" t="str">
            <v>Usuarios, productos y prácticas</v>
          </cell>
          <cell r="O185">
            <v>44701</v>
          </cell>
        </row>
        <row r="186">
          <cell r="B186" t="str">
            <v>SEGUIMIENTO, EVALUACIÓN Y MEJORA</v>
          </cell>
          <cell r="C186"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86" t="str">
            <v>Desde el reporte y análisis de información y datos, la determinación de las causas probables de los incumplimientos y tendencias negativas hasta la formulación de acciones correctivas, preventivas y de mejora</v>
          </cell>
          <cell r="F186" t="str">
            <v>OFICINA DE CONTROL INTERNO</v>
          </cell>
          <cell r="G186" t="str">
            <v>R 73</v>
          </cell>
          <cell r="H186" t="str">
            <v>Incumplimiento del Plan Anual de Auditoría Interna</v>
          </cell>
          <cell r="I186" t="str">
            <v>Pérdida Reputacional</v>
          </cell>
          <cell r="J186" t="str">
            <v>Posibilidad de pérdida reputacional en la credibilidad y confianza de las partes interesadas y organismos de control por falta de competencias y capacitaciones al personal de la entidad con respecto al trabajo en esta</v>
          </cell>
          <cell r="K186" t="str">
            <v>OPERATIVOS</v>
          </cell>
          <cell r="N186" t="str">
            <v>Usuarios, productos y prácticas</v>
          </cell>
          <cell r="O186">
            <v>44701</v>
          </cell>
        </row>
        <row r="187">
          <cell r="B187" t="str">
            <v>SEGUIMIENTO, EVALUACIÓN Y MEJORA</v>
          </cell>
          <cell r="C187"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87" t="str">
            <v>Desde el reporte y análisis de información y datos, la determinación de las causas probables de los incumplimientos y tendencias negativas hasta la formulación de acciones correctivas, preventivas y de mejora</v>
          </cell>
          <cell r="F187" t="str">
            <v>OFICINA DE CONTROL INTERNO</v>
          </cell>
          <cell r="G187" t="str">
            <v>R 74</v>
          </cell>
          <cell r="H187" t="str">
            <v>Incumplimiento en la ejecución del cronograma de monitoreo de los planes de mejoramiento</v>
          </cell>
          <cell r="I187" t="str">
            <v>Pérdida Reputacional</v>
          </cell>
          <cell r="J187" t="str">
            <v>Posibilidad de pérdida reputacional en el deterioro de la imagen institucional y la posible exposición de sanciones para la entidad y/o servidores públicos por posibles coyunturas en los procesos de la entidad que no permiten realizar seguimiento y/o cumplimiento a los planes de mejoramiento establecidos</v>
          </cell>
          <cell r="K187" t="str">
            <v>OPERATIVOS</v>
          </cell>
          <cell r="N187" t="str">
            <v>Ejecución y administración de procesos</v>
          </cell>
          <cell r="O187">
            <v>44701</v>
          </cell>
        </row>
        <row r="188">
          <cell r="B188" t="str">
            <v>SEGUIMIENTO, EVALUACIÓN Y MEJORA</v>
          </cell>
          <cell r="C188"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88" t="str">
            <v>Desde el reporte y análisis de información y datos, la determinación de las causas probables de los incumplimientos y tendencias negativas hasta la formulación de acciones correctivas, preventivas y de mejora</v>
          </cell>
          <cell r="F188" t="str">
            <v>OFICINA DE CONTROL INTERNO</v>
          </cell>
          <cell r="G188" t="str">
            <v>R 74</v>
          </cell>
          <cell r="H188" t="str">
            <v>Incumplimiento en la ejecución del cronograma de monitoreo de los planes de mejoramiento</v>
          </cell>
          <cell r="I188" t="str">
            <v>Pérdida Reputacional</v>
          </cell>
          <cell r="J188" t="str">
            <v>Posibilidad de pérdida reputacional en el deterioro de la imagen institucional y la posible exposición de sanciones para la entidad y/o servidores públicos por posibles coyunturas en los procesos de la entidad que no permiten realizar seguimiento y/o cumplimiento a los planes de mejoramiento establecidos</v>
          </cell>
          <cell r="K188" t="str">
            <v>OPERATIVOS</v>
          </cell>
          <cell r="N188" t="str">
            <v>Ejecución y administración de procesos</v>
          </cell>
          <cell r="O188">
            <v>44701</v>
          </cell>
        </row>
        <row r="189">
          <cell r="B189" t="str">
            <v>SEGUIMIENTO, EVALUACIÓN Y MEJORA</v>
          </cell>
          <cell r="C189" t="str">
            <v>Analizar la información proveniente de la retroalimentación del desempeño de procesos, planes, programas y proyectos, para la toma de decisiones y formulación de nuevas acciones orientadas a elevar el nivel de cumplimiento, transparencia y mejora institucional</v>
          </cell>
          <cell r="D189" t="str">
            <v>Desde el reporte y análisis de información y datos, la determinación de las causas probables de los incumplimientos y tendencias negativas hasta la formulación de acciones correctivas, preventivas y de mejora</v>
          </cell>
          <cell r="F189" t="str">
            <v>OFICINA DE CONTROL INTERNO</v>
          </cell>
          <cell r="G189" t="str">
            <v>R 74</v>
          </cell>
          <cell r="H189" t="str">
            <v>Incumplimiento en la ejecución del cronograma de monitoreo de los planes de mejoramiento</v>
          </cell>
          <cell r="I189" t="str">
            <v>Pérdida Reputacional</v>
          </cell>
          <cell r="J189" t="str">
            <v>Posibilidad de pérdida reputacional en el deterioro de la imagen institucional y la posible exposición de sanciones para la entidad y/o servidores públicos por posibles coyunturas en los procesos de la entidad que no permiten realizar seguimiento y/o cumplimiento a los planes de mejoramiento establecidos</v>
          </cell>
          <cell r="K189" t="str">
            <v>OPERATIVOS</v>
          </cell>
          <cell r="N189" t="str">
            <v>Ejecución y administración de procesos</v>
          </cell>
          <cell r="O189">
            <v>44701</v>
          </cell>
        </row>
      </sheetData>
      <sheetData sheetId="4"/>
      <sheetData sheetId="5">
        <row r="10">
          <cell r="H10" t="str">
            <v>C 1.1</v>
          </cell>
          <cell r="I10" t="str">
            <v>CONSEJO DIRECTIVO DE LA AGENCIA NACIONAL DE TIERRAS</v>
          </cell>
          <cell r="J10" t="str">
            <v>El Consejo Directivo de la Agencia Nacional de Tierras resuelve aprobar los Planes de Acción anuales y el Plan Estratégico cuatrienal presentado por las dependencias a través del acta de sesión ordinaria del Consejo Directivo de la Entidad donde verifican el cumplimiento de las necesidades para la misionalidad de la entidad</v>
          </cell>
          <cell r="K10" t="str">
            <v>Preventivo</v>
          </cell>
          <cell r="M10" t="str">
            <v>Manual</v>
          </cell>
          <cell r="O10" t="str">
            <v>Documentado</v>
          </cell>
          <cell r="P10" t="str">
            <v>Continua</v>
          </cell>
          <cell r="Q10" t="str">
            <v>Con registro</v>
          </cell>
          <cell r="R10">
            <v>0.12</v>
          </cell>
          <cell r="S10" t="str">
            <v>Muy Baja</v>
          </cell>
          <cell r="T10">
            <v>1</v>
          </cell>
          <cell r="U10" t="str">
            <v>Catastrófico</v>
          </cell>
          <cell r="V10" t="str">
            <v>Extremo</v>
          </cell>
          <cell r="W10" t="str">
            <v>Reducir</v>
          </cell>
        </row>
        <row r="12">
          <cell r="H12" t="str">
            <v>C 2.1</v>
          </cell>
          <cell r="I12" t="str">
            <v>OFICINA DE PLANEACIÓN</v>
          </cell>
          <cell r="J12" t="str">
            <v>La Oficina de Planeación revisa la formulación de los proyectos de inversión a través del documento técnico que presenta la verificación de pertinencia y confiabilidad técnica, financiera, económica, legal, ambiental y metodológica del proyecto; en línea con la misión, objetivos, lineamientos y planes establecidos por parte de la entidad</v>
          </cell>
          <cell r="K12" t="str">
            <v>Preventivo</v>
          </cell>
          <cell r="M12" t="str">
            <v>Manual</v>
          </cell>
          <cell r="O12" t="str">
            <v>Documentado</v>
          </cell>
          <cell r="P12" t="str">
            <v>Continua</v>
          </cell>
          <cell r="Q12" t="str">
            <v>Con registro</v>
          </cell>
          <cell r="R12">
            <v>0.12</v>
          </cell>
          <cell r="S12" t="str">
            <v>Muy Baja</v>
          </cell>
          <cell r="T12">
            <v>1</v>
          </cell>
          <cell r="U12" t="str">
            <v>Catastrófico</v>
          </cell>
          <cell r="V12" t="str">
            <v>Extremo</v>
          </cell>
          <cell r="W12" t="str">
            <v>Reducir</v>
          </cell>
        </row>
        <row r="13">
          <cell r="H13" t="str">
            <v>C 2.2</v>
          </cell>
          <cell r="I13" t="str">
            <v>OFICINA DE PLANEACIÓN</v>
          </cell>
          <cell r="J13" t="str">
            <v>La Oficina de Planeación evalúa el cumplimiento de requisitos para la formulación de los proyectos de inversión a través de una lista de verificación cumpliendo con los criterios consignados en el artículo 12 del Decreto 2844 de 2010 por parte del rol Control de Formulación En caso de tener observaciones se devolverá el trámite a través del SUIFP o en caso de dar viabilidad, se procederá a integrar el comentario de aprobación y enviará el trámite al rol Entidad Jefe de Planeación</v>
          </cell>
          <cell r="K13" t="str">
            <v>Preventivo</v>
          </cell>
          <cell r="M13" t="str">
            <v>Manual</v>
          </cell>
          <cell r="O13" t="str">
            <v>Documentado</v>
          </cell>
          <cell r="P13" t="str">
            <v>Continua</v>
          </cell>
          <cell r="Q13" t="str">
            <v>Sin registro</v>
          </cell>
          <cell r="R13">
            <v>7.1999999999999995E-2</v>
          </cell>
          <cell r="S13" t="str">
            <v>Muy Baja</v>
          </cell>
          <cell r="T13">
            <v>1</v>
          </cell>
          <cell r="U13" t="str">
            <v>Catastrófico</v>
          </cell>
          <cell r="V13" t="str">
            <v>Extremo</v>
          </cell>
          <cell r="W13" t="str">
            <v>Reducir</v>
          </cell>
        </row>
        <row r="14">
          <cell r="H14" t="str">
            <v>C 2.3</v>
          </cell>
          <cell r="I14" t="str">
            <v>OFICINA DE PLANEACIÓN</v>
          </cell>
          <cell r="J14" t="str">
            <v>La Oficina de Planeación reemplaza los Proyectos Inversión devueltos a través de la formulación actualizada de los Proyectos de Inversión con base a las observaciones presentadas para dar cumplimiento a los criterios consignados en el artículo 12 del Decreto 2844 de 2010 por parte del rol Control de Formulación</v>
          </cell>
          <cell r="K14" t="str">
            <v>Correctivo</v>
          </cell>
          <cell r="M14" t="str">
            <v>Manual</v>
          </cell>
          <cell r="O14" t="str">
            <v>Documentado</v>
          </cell>
          <cell r="P14" t="str">
            <v>Continua</v>
          </cell>
          <cell r="Q14" t="str">
            <v>Con registro</v>
          </cell>
          <cell r="R14"/>
          <cell r="S14" t="str">
            <v/>
          </cell>
          <cell r="T14"/>
          <cell r="U14" t="str">
            <v/>
          </cell>
          <cell r="V14" t="str">
            <v/>
          </cell>
        </row>
        <row r="15">
          <cell r="H15" t="str">
            <v>C 3.1</v>
          </cell>
          <cell r="I15" t="str">
            <v>OFICINA DE PLANEACIÓN</v>
          </cell>
          <cell r="J15" t="str">
            <v>La Oficina de Planeación revisa el cumplimiento de los lineamientos para la elaboración de los Planes de Acción a través de una lista de verificación para conocer el nivel de cumplimiento con la pertinencia, suficiencia y coherencia en los objetivos, metas institucionales y con el presupuesto asignado basado en el Plan Estratégico Institucional</v>
          </cell>
          <cell r="K15" t="str">
            <v>Preventivo</v>
          </cell>
          <cell r="M15" t="str">
            <v>Manual</v>
          </cell>
          <cell r="O15" t="str">
            <v>Documentado</v>
          </cell>
          <cell r="P15" t="str">
            <v>Continua</v>
          </cell>
          <cell r="Q15" t="str">
            <v>Sin registro</v>
          </cell>
          <cell r="R15">
            <v>0.12</v>
          </cell>
          <cell r="S15" t="str">
            <v>Muy Baja</v>
          </cell>
          <cell r="T15">
            <v>0.6</v>
          </cell>
          <cell r="U15" t="str">
            <v>Moderado</v>
          </cell>
          <cell r="V15" t="str">
            <v>Moderado</v>
          </cell>
          <cell r="W15" t="str">
            <v>Reducir</v>
          </cell>
        </row>
        <row r="16">
          <cell r="H16" t="str">
            <v>C 3.2</v>
          </cell>
          <cell r="I16" t="str">
            <v>OFICINA DE PLANEACIÓN</v>
          </cell>
          <cell r="J16" t="str">
            <v>La Oficina de Planeación verifica los Planes de Acción con observaciones a través de los Planes de Acción actualizados donde se da cumplimiento a las observaciones y recomendaciones a los Planes presentados por las dependencias, estén listos para ser pre aprobados por la Dirección General y presentar para aprobación del Consejo Directivo de la ANT</v>
          </cell>
          <cell r="K16" t="str">
            <v>Correctivo</v>
          </cell>
          <cell r="M16" t="str">
            <v>Manual</v>
          </cell>
          <cell r="O16" t="str">
            <v>Documentado</v>
          </cell>
          <cell r="P16" t="str">
            <v>Continua</v>
          </cell>
          <cell r="Q16" t="str">
            <v>Con registro</v>
          </cell>
          <cell r="R16"/>
          <cell r="S16" t="str">
            <v/>
          </cell>
          <cell r="T16"/>
          <cell r="U16" t="str">
            <v/>
          </cell>
          <cell r="V16" t="str">
            <v/>
          </cell>
        </row>
        <row r="17">
          <cell r="H17" t="str">
            <v>C 4.1</v>
          </cell>
          <cell r="I17" t="str">
            <v>OFICINA DE PLANEACIÓN</v>
          </cell>
          <cell r="J17" t="str">
            <v>La Oficina de Planeación verifica los indicadores entregados por las dependencias a través de sus fichas de indicadores donde valida que los datos registrados sean coherentes con la ficha técnica del indicador y de cumplimiento a las necesidades de información de la Entidad</v>
          </cell>
          <cell r="K17" t="str">
            <v>Detectivo</v>
          </cell>
          <cell r="M17" t="str">
            <v>Manual</v>
          </cell>
          <cell r="O17" t="str">
            <v>Documentado</v>
          </cell>
          <cell r="P17" t="str">
            <v>Continua</v>
          </cell>
          <cell r="Q17" t="str">
            <v>Con registro</v>
          </cell>
          <cell r="R17">
            <v>0.6</v>
          </cell>
          <cell r="S17" t="str">
            <v>Media</v>
          </cell>
          <cell r="T17">
            <v>0.42</v>
          </cell>
          <cell r="U17" t="str">
            <v>Moderado</v>
          </cell>
          <cell r="V17" t="str">
            <v>Moderado</v>
          </cell>
          <cell r="W17" t="str">
            <v>Reducir</v>
          </cell>
        </row>
        <row r="18">
          <cell r="H18" t="str">
            <v>C 4.2</v>
          </cell>
          <cell r="I18" t="str">
            <v>OFICINA DE PLANEACIÓN</v>
          </cell>
          <cell r="J18" t="str">
            <v>La Oficina de Planeación realiza acompañamiento a la(s) dependencia(s) para generar la información veraz a través de la ficha técnica del indicador donde se actualiza la información que presenta observaciones y que debe ser reportada a la Dirección General</v>
          </cell>
          <cell r="K18" t="str">
            <v>Correctivo</v>
          </cell>
          <cell r="M18" t="str">
            <v>Manual</v>
          </cell>
          <cell r="O18" t="str">
            <v>Documentado</v>
          </cell>
          <cell r="P18" t="str">
            <v>Continua</v>
          </cell>
          <cell r="Q18" t="str">
            <v>Sin registro</v>
          </cell>
          <cell r="R18"/>
          <cell r="S18" t="str">
            <v/>
          </cell>
          <cell r="T18"/>
          <cell r="U18" t="str">
            <v/>
          </cell>
          <cell r="V18" t="str">
            <v/>
          </cell>
        </row>
        <row r="19">
          <cell r="H19" t="str">
            <v>C 5.1</v>
          </cell>
          <cell r="I19" t="str">
            <v>OFICINA DE PLANEACIÓN</v>
          </cell>
          <cell r="J19" t="str">
            <v>La Oficina de Planeación revisa la pertinencia de los riesgos a los procesos a través de la forma MAPA DE RIESGOS DE GESTIÓN DEST-F-001 donde se evidencia que los responsables de los riesgos, han realizado un identificación correcta y su evaluación al mismo, para reconocer el nivel de exposición que tiene este frente al proceso</v>
          </cell>
          <cell r="K19" t="str">
            <v>Detectivo</v>
          </cell>
          <cell r="M19" t="str">
            <v>Manual</v>
          </cell>
          <cell r="O19" t="str">
            <v>Documentado</v>
          </cell>
          <cell r="P19" t="str">
            <v>Continua</v>
          </cell>
          <cell r="Q19" t="str">
            <v>Con registro</v>
          </cell>
          <cell r="R19">
            <v>0.6</v>
          </cell>
          <cell r="S19" t="str">
            <v>Media</v>
          </cell>
          <cell r="T19">
            <v>0.42</v>
          </cell>
          <cell r="U19" t="str">
            <v>Moderado</v>
          </cell>
          <cell r="V19" t="str">
            <v>Moderado</v>
          </cell>
          <cell r="W19" t="str">
            <v>Reducir</v>
          </cell>
        </row>
        <row r="20">
          <cell r="H20" t="str">
            <v>C 5.2</v>
          </cell>
          <cell r="I20" t="str">
            <v>OFICINA DE PLANEACIÓN</v>
          </cell>
          <cell r="J20" t="str">
            <v>La Oficina de Planeación realiza los ajustes que hayan a lugar en compañía de los responsables de los riesgos a través del anexo de modificaciones a la forma MAPA DE RIESGOS DE GESTIÓN DEST-F001 para actualizar las actividades de control y/o plan de acciones preventivas que deben ejecutar los responsables de los riesgos y así procurar por la no materialización del riesgo en el proceso</v>
          </cell>
          <cell r="K20" t="str">
            <v>Correctivo</v>
          </cell>
          <cell r="M20" t="str">
            <v>Manual</v>
          </cell>
          <cell r="O20" t="str">
            <v>Documentado</v>
          </cell>
          <cell r="P20" t="str">
            <v>Continua</v>
          </cell>
          <cell r="Q20" t="str">
            <v>Con registro</v>
          </cell>
          <cell r="R20"/>
          <cell r="S20" t="str">
            <v/>
          </cell>
          <cell r="T20"/>
          <cell r="U20" t="str">
            <v/>
          </cell>
          <cell r="V20" t="str">
            <v/>
          </cell>
        </row>
        <row r="21">
          <cell r="H21" t="str">
            <v>C 6.1</v>
          </cell>
          <cell r="I21" t="str">
            <v>EQUIPO DE COMUNICACIONES</v>
          </cell>
          <cell r="J21" t="str">
            <v>Equipo de comunicaciones revisa para aprobar los mensajes y boletines de prensa a través de un modelismo de comunicación (cualquier forma de comunicación) en el cual verifica el tipo de información, alcance y usuario final para determinar si cumple con los lineamientos en comunicación interna y externa</v>
          </cell>
          <cell r="K21" t="str">
            <v>Preventivo</v>
          </cell>
          <cell r="M21" t="str">
            <v>Manual</v>
          </cell>
          <cell r="O21" t="str">
            <v>Sin documentar</v>
          </cell>
          <cell r="P21" t="str">
            <v>Aleatoria</v>
          </cell>
          <cell r="Q21" t="str">
            <v>Con registro</v>
          </cell>
          <cell r="R21">
            <v>0.6</v>
          </cell>
          <cell r="S21" t="str">
            <v>Media</v>
          </cell>
          <cell r="T21">
            <v>1</v>
          </cell>
          <cell r="U21" t="str">
            <v>Catastrófico</v>
          </cell>
          <cell r="V21" t="str">
            <v>Extremo</v>
          </cell>
          <cell r="W21" t="str">
            <v>Reducir</v>
          </cell>
        </row>
        <row r="22">
          <cell r="H22" t="str">
            <v>C 6.2</v>
          </cell>
          <cell r="I22" t="str">
            <v>EQUIPO DE COMUNICACIONES</v>
          </cell>
          <cell r="J22" t="str">
            <v>Equipo de comunicaciones emite nuevo mensaje a través de los diferentes medios de comunicación con aclaraciones por parte del Director General o jefe de oficina correspondiente</v>
          </cell>
          <cell r="K22" t="str">
            <v>Correctivo</v>
          </cell>
          <cell r="M22" t="str">
            <v>Manual</v>
          </cell>
          <cell r="O22" t="str">
            <v>Sin documentar</v>
          </cell>
          <cell r="P22" t="str">
            <v>Continua</v>
          </cell>
          <cell r="Q22" t="str">
            <v>Con registro</v>
          </cell>
          <cell r="R22"/>
          <cell r="S22" t="str">
            <v/>
          </cell>
          <cell r="T22"/>
          <cell r="U22" t="str">
            <v/>
          </cell>
          <cell r="V22" t="str">
            <v/>
          </cell>
        </row>
        <row r="23">
          <cell r="H23" t="str">
            <v>C 6.3</v>
          </cell>
          <cell r="R23" t="str">
            <v/>
          </cell>
          <cell r="S23" t="str">
            <v/>
          </cell>
          <cell r="T23" t="str">
            <v/>
          </cell>
          <cell r="U23" t="str">
            <v/>
          </cell>
          <cell r="V23" t="str">
            <v/>
          </cell>
        </row>
        <row r="24">
          <cell r="H24" t="str">
            <v>C 7.1</v>
          </cell>
          <cell r="I24" t="str">
            <v>EQUIPO DE COMUNICACIONES</v>
          </cell>
          <cell r="J24" t="str">
            <v>Equipo de comunicaciones verifica el uso de la imagen institucional a través de los instrumentos que se generan para el utilizarse en los diferentes medios, eventos e implementos que requiera la ANT</v>
          </cell>
          <cell r="K24" t="str">
            <v>Preventivo</v>
          </cell>
          <cell r="M24" t="str">
            <v>Manual</v>
          </cell>
          <cell r="O24" t="str">
            <v>Documentado</v>
          </cell>
          <cell r="Q24" t="str">
            <v>Con registro</v>
          </cell>
          <cell r="R24">
            <v>0.6</v>
          </cell>
          <cell r="S24" t="str">
            <v>Media</v>
          </cell>
          <cell r="T24">
            <v>0.6</v>
          </cell>
          <cell r="U24" t="str">
            <v>Moderado</v>
          </cell>
          <cell r="V24" t="str">
            <v>Moderado</v>
          </cell>
          <cell r="W24" t="str">
            <v>Reducir</v>
          </cell>
        </row>
        <row r="25">
          <cell r="H25" t="str">
            <v>C 7.2</v>
          </cell>
          <cell r="I25" t="str">
            <v>EQUIPO DE COMUNICACIONES</v>
          </cell>
          <cell r="J25" t="str">
            <v>Equipo de comunicaciones rediseñar a través de la actualización de los diseños en los instrumentos que se utilizan en los diferentes medios, eventos e implementos que requiera la ANT</v>
          </cell>
          <cell r="K25" t="str">
            <v>Correctivo</v>
          </cell>
          <cell r="M25" t="str">
            <v>Manual</v>
          </cell>
          <cell r="O25" t="str">
            <v>Sin documentar</v>
          </cell>
          <cell r="Q25" t="str">
            <v>Con registro</v>
          </cell>
          <cell r="R25"/>
          <cell r="S25" t="str">
            <v/>
          </cell>
          <cell r="T25"/>
          <cell r="U25" t="str">
            <v/>
          </cell>
          <cell r="V25" t="str">
            <v/>
          </cell>
        </row>
        <row r="29">
          <cell r="I29" t="str">
            <v>COLABORADOR DE LA OFICINA DEL INSPECTOR DE LA GESTIÓN DE TIERRAS</v>
          </cell>
          <cell r="J29" t="str">
            <v>Colaborador de la Oficina del Inspector de la Gestión de Tierras comunica cuatrimestralmente el diagnóstico y análisis de las denuncias recibidas en la entidad  a través de la publicación del informe de denuncias en la página web de la entidad detallando el número de denuncias recibidas en el periodo de análisis, así como la relación de la gestión realizada y la clasificación de las denuncias.</v>
          </cell>
          <cell r="K29" t="str">
            <v>Preventivo</v>
          </cell>
          <cell r="M29" t="str">
            <v>Manual</v>
          </cell>
          <cell r="O29" t="str">
            <v>Documentado</v>
          </cell>
          <cell r="Q29" t="str">
            <v>Con registro</v>
          </cell>
          <cell r="R29">
            <v>0.48</v>
          </cell>
          <cell r="S29" t="str">
            <v>Media</v>
          </cell>
          <cell r="T29">
            <v>1</v>
          </cell>
          <cell r="U29" t="str">
            <v>Catastrófico</v>
          </cell>
          <cell r="V29" t="str">
            <v>Extremo</v>
          </cell>
          <cell r="W29" t="str">
            <v>Reducir</v>
          </cell>
        </row>
        <row r="30">
          <cell r="I30" t="str">
            <v>COLABORADOR DE LA OFICINA DEL INSPECTOR DE LA GESTIÓN DE TIERRAS</v>
          </cell>
          <cell r="J30" t="str">
            <v>Colaborador de la Oficina del Inspector de la Gestión de Tierras prioriza el tramite a través del Gestor Documental ORFEO para la subsanación y respuesta inmediata de la denuncia</v>
          </cell>
          <cell r="K30" t="str">
            <v>Correctivo</v>
          </cell>
          <cell r="M30" t="str">
            <v>Manual</v>
          </cell>
          <cell r="O30" t="str">
            <v>Documentado</v>
          </cell>
          <cell r="Q30" t="str">
            <v>Con registro</v>
          </cell>
          <cell r="R30"/>
          <cell r="S30" t="str">
            <v/>
          </cell>
          <cell r="T30"/>
          <cell r="U30" t="str">
            <v/>
          </cell>
          <cell r="V30" t="str">
            <v/>
          </cell>
        </row>
        <row r="31">
          <cell r="I31" t="str">
            <v>OFICINA DE PLANEACIÓN</v>
          </cell>
          <cell r="J31" t="str">
            <v xml:space="preserve">La Oficina de Planeación Evalúa la pertinencia de la solicitud de elaboración o actualización de información documentada a través de la forma SOLICITUD DE ELABORACIÓN O MODIFICACIÓN DE DOCUMENTOS INTI-F-007 donde se verifica el tipo de solicitud, el criterio de la solicitud y si es pertinente con base a la necesidad y el cumplimiento del Sistema Integrado de Gestión </v>
          </cell>
          <cell r="K31" t="str">
            <v>Preventivo</v>
          </cell>
          <cell r="M31" t="str">
            <v>Manual</v>
          </cell>
          <cell r="O31" t="str">
            <v>Documentado</v>
          </cell>
          <cell r="Q31" t="str">
            <v>Con registro</v>
          </cell>
          <cell r="R31">
            <v>0.36</v>
          </cell>
          <cell r="S31" t="str">
            <v>Baja</v>
          </cell>
          <cell r="T31">
            <v>0.6</v>
          </cell>
          <cell r="U31" t="str">
            <v>Moderado</v>
          </cell>
          <cell r="V31" t="str">
            <v>Moderado</v>
          </cell>
          <cell r="W31" t="str">
            <v>Reducir</v>
          </cell>
        </row>
        <row r="32">
          <cell r="I32" t="str">
            <v>OFICINA DE PLANEACIÓN</v>
          </cell>
          <cell r="J32" t="str">
            <v>La Oficina de Planeación informa a la dependencia responsable del documento a través de una comunicación por correo electrónico las observaciones encontradas y solicitando la actualización inmediata de este, creando una solicitud de elaboración o modificación del documento</v>
          </cell>
          <cell r="K32" t="str">
            <v>Correctivo</v>
          </cell>
          <cell r="M32" t="str">
            <v>Manual</v>
          </cell>
          <cell r="O32" t="str">
            <v>Documentado</v>
          </cell>
          <cell r="Q32" t="str">
            <v>Con registro</v>
          </cell>
          <cell r="R32"/>
          <cell r="S32" t="str">
            <v/>
          </cell>
          <cell r="T32"/>
          <cell r="U32" t="str">
            <v/>
          </cell>
          <cell r="V32" t="str">
            <v/>
          </cell>
        </row>
        <row r="33">
          <cell r="K33" t="str">
            <v>Detectivo</v>
          </cell>
          <cell r="M33" t="str">
            <v>Manual</v>
          </cell>
          <cell r="O33" t="str">
            <v>Documentado</v>
          </cell>
          <cell r="Q33" t="str">
            <v>Con registro</v>
          </cell>
          <cell r="R33">
            <v>1</v>
          </cell>
          <cell r="S33" t="str">
            <v>Muy Alta</v>
          </cell>
          <cell r="T33">
            <v>0.7</v>
          </cell>
          <cell r="U33" t="str">
            <v>Mayor</v>
          </cell>
          <cell r="V33" t="str">
            <v>Alto</v>
          </cell>
          <cell r="W33" t="str">
            <v>Reducir</v>
          </cell>
        </row>
        <row r="35">
          <cell r="I35" t="str">
            <v>SUBDIRECCIÓN SISTEMAS INFORMACIÓN DE TIERRAS</v>
          </cell>
          <cell r="J35" t="str">
            <v>Subdirección Sistemas Información de Tierras Verifica la implementación del PETI a través del cuadro de mando integral del PETI  Donde revisan la información resultante de la gestión incluyendo ajustes y/o actualizaciones requeridos por adaptación, innovación o cambio de estrategia</v>
          </cell>
          <cell r="K35" t="str">
            <v>Detectivo</v>
          </cell>
          <cell r="M35" t="str">
            <v>Manual</v>
          </cell>
          <cell r="O35" t="str">
            <v>Documentado</v>
          </cell>
          <cell r="Q35" t="str">
            <v>Con registro</v>
          </cell>
          <cell r="R35">
            <v>0.2</v>
          </cell>
          <cell r="S35" t="str">
            <v>Muy Baja</v>
          </cell>
          <cell r="T35">
            <v>0.7</v>
          </cell>
          <cell r="U35" t="str">
            <v>Mayor</v>
          </cell>
          <cell r="V35" t="str">
            <v>Alto</v>
          </cell>
          <cell r="W35" t="str">
            <v>Reducir</v>
          </cell>
        </row>
        <row r="36">
          <cell r="I36" t="str">
            <v>SUBDIRECCIÓN SISTEMAS INFORMACIÓN DE TIERRAS</v>
          </cell>
          <cell r="J36" t="str">
            <v>Subdirección Sistemas Información de Tierras Reformula la estrategia de TI de la Entidad a través del PETI actualizado  Realizando los ajustes necesarios a los proyectos que se identificaron con incumplimiento en el seguimiento</v>
          </cell>
          <cell r="K36" t="str">
            <v>Correctivo</v>
          </cell>
          <cell r="M36" t="str">
            <v>Manual</v>
          </cell>
          <cell r="O36" t="str">
            <v>Documentado</v>
          </cell>
          <cell r="Q36" t="str">
            <v>Con registro</v>
          </cell>
          <cell r="R36"/>
          <cell r="S36" t="str">
            <v/>
          </cell>
          <cell r="T36"/>
          <cell r="U36" t="str">
            <v/>
          </cell>
          <cell r="V36" t="str">
            <v/>
          </cell>
        </row>
        <row r="37">
          <cell r="I37" t="str">
            <v>SUBDIRECCIÓN SISTEMAS INFORMACIÓN DE TIERRAS</v>
          </cell>
          <cell r="J37" t="str">
            <v>Subdirección Sistemas Información de Tierras Implementa y gobierna la Arquitectura empresarial de TI definida para la ANT a través del diagnóstico o estado actual (AS IS) de TI  Verificando que se hayan realizado todas las definiciones requeridas para el establecimiento de la Arquitectura de TI para la entidad</v>
          </cell>
          <cell r="K37" t="str">
            <v>Preventivo</v>
          </cell>
          <cell r="M37" t="str">
            <v>Manual</v>
          </cell>
          <cell r="O37" t="str">
            <v>Documentado</v>
          </cell>
          <cell r="Q37" t="str">
            <v>Con registro</v>
          </cell>
          <cell r="R37">
            <v>0.48</v>
          </cell>
          <cell r="S37" t="str">
            <v>Media</v>
          </cell>
          <cell r="T37">
            <v>0.6</v>
          </cell>
          <cell r="U37" t="str">
            <v>Moderado</v>
          </cell>
          <cell r="V37" t="str">
            <v>Moderado</v>
          </cell>
          <cell r="W37" t="str">
            <v>Reducir</v>
          </cell>
        </row>
        <row r="38">
          <cell r="I38" t="str">
            <v>SUBDIRECCIÓN SISTEMAS INFORMACIÓN DE TIERRAS</v>
          </cell>
          <cell r="J38" t="str">
            <v xml:space="preserve">Subdirección Sistemas Información de Tierras Realiza seguimiento y mantenimiento de la arquitectura empresarial a través de informes de seguimiento a los ejercicios de arquitectura empresarial de TI adelantados en la entidad Verificando que se hayan aplicado los lineamientos establecidos por el MINTIC para el desarrollo de la arquitectura de TI </v>
          </cell>
          <cell r="K38" t="str">
            <v>Detectivo</v>
          </cell>
          <cell r="M38" t="str">
            <v>Manual</v>
          </cell>
          <cell r="O38" t="str">
            <v>Documentado</v>
          </cell>
          <cell r="Q38" t="str">
            <v>Con registro</v>
          </cell>
          <cell r="R38">
            <v>0.48</v>
          </cell>
          <cell r="S38" t="str">
            <v>Media</v>
          </cell>
          <cell r="T38">
            <v>0.42</v>
          </cell>
          <cell r="U38" t="str">
            <v>Moderado</v>
          </cell>
          <cell r="V38" t="str">
            <v>Moderado</v>
          </cell>
          <cell r="W38" t="str">
            <v>Reducir</v>
          </cell>
        </row>
        <row r="39">
          <cell r="I39" t="str">
            <v>SUBDIRECCIÓN SISTEMAS INFORMACIÓN DE TIERRAS</v>
          </cell>
          <cell r="J39" t="str">
            <v xml:space="preserve">Subdirección Sistemas Información de Tierras Actualiza la estrategia de TI de la Entidad a través de la actualización del PETI Ajustando la Arquitectura objetivo (TO-BE) de los dominios que no cumplieron con las necesidades de la entidad </v>
          </cell>
          <cell r="K39" t="str">
            <v>Correctivo</v>
          </cell>
          <cell r="M39" t="str">
            <v>Manual</v>
          </cell>
          <cell r="O39" t="str">
            <v>Documentado</v>
          </cell>
          <cell r="Q39" t="str">
            <v>Con registro</v>
          </cell>
          <cell r="R39"/>
          <cell r="S39" t="str">
            <v/>
          </cell>
          <cell r="T39"/>
          <cell r="U39" t="str">
            <v/>
          </cell>
          <cell r="V39" t="str">
            <v/>
          </cell>
        </row>
        <row r="40">
          <cell r="I40" t="str">
            <v>SUBDIRECCIÓN SISTEMAS INFORMACIÓN DE TIERRAS</v>
          </cell>
          <cell r="J40" t="str">
            <v xml:space="preserve">Subdirección Sistemas Información de Tierras Verifica el cumplimiento de las Políticas de Seguridad y Privacidad INTI-Política-001 POLÍTICA GENERAL DE SEGURIDAD DE LA INFORMACIÓN, TRATAMIENTO Y PROTECCIÓN DE DATOS PERSONALES, Numeral 5,3 a través del informe de verificación anual  mediante el autodiagnóstico del MSPI dispuesto por MINTIC </v>
          </cell>
          <cell r="K40" t="str">
            <v>Detectivo</v>
          </cell>
          <cell r="M40" t="str">
            <v>Manual</v>
          </cell>
          <cell r="O40" t="str">
            <v>Documentado</v>
          </cell>
          <cell r="Q40" t="str">
            <v>Con registro</v>
          </cell>
          <cell r="R40">
            <v>1</v>
          </cell>
          <cell r="S40" t="str">
            <v>Muy Alta</v>
          </cell>
          <cell r="T40">
            <v>0.56000000000000005</v>
          </cell>
          <cell r="U40" t="str">
            <v>Moderado</v>
          </cell>
          <cell r="V40" t="str">
            <v>Alto</v>
          </cell>
          <cell r="W40" t="str">
            <v>Reducir</v>
          </cell>
        </row>
        <row r="41">
          <cell r="I41" t="str">
            <v>SUBDIRECCIÓN SISTEMAS INFORMACIÓN DE TIERRAS</v>
          </cell>
          <cell r="J41" t="str">
            <v>Subdirección Sistemas Información de Tierras Actualiza el proceso de implementación del MSPI  a través del cronograma establecido para la actualización del modelo de Seguridad y Privacidad de la Información Teniendo en cuentas las prioridades identificadas con las áreas impactadas</v>
          </cell>
          <cell r="K41" t="str">
            <v>Correctivo</v>
          </cell>
          <cell r="M41" t="str">
            <v>Manual</v>
          </cell>
          <cell r="O41" t="str">
            <v>Sin Documentar</v>
          </cell>
          <cell r="Q41" t="str">
            <v>Con registro</v>
          </cell>
          <cell r="R41"/>
          <cell r="S41" t="str">
            <v/>
          </cell>
          <cell r="T41"/>
          <cell r="U41" t="str">
            <v/>
          </cell>
          <cell r="V41" t="str">
            <v/>
          </cell>
        </row>
        <row r="42">
          <cell r="I42" t="str">
            <v>DIRECCIÓN DE GESTIÓN DEL ORDENAMIENTO SOCIAL DE LA PROPIEDAD</v>
          </cell>
          <cell r="J42" t="str">
            <v>Dirección de Gestión del Ordenamiento Social de la Propiedad Aprueba el POSPR operativo a través de la resolución de aprobación de POSPR Determinando la viabilidad de la implementación del POSPR, bajo el modelo de gestión por oferta y se comunica a las dependencias misionales respectivas y entes territoriales para su conocimiento</v>
          </cell>
          <cell r="K42" t="str">
            <v>Preventivo</v>
          </cell>
          <cell r="M42" t="str">
            <v>Manual</v>
          </cell>
          <cell r="O42" t="str">
            <v>Documentado</v>
          </cell>
          <cell r="Q42" t="str">
            <v>Con registro</v>
          </cell>
          <cell r="R42">
            <v>0.12</v>
          </cell>
          <cell r="S42" t="str">
            <v>Muy Baja</v>
          </cell>
          <cell r="T42">
            <v>1</v>
          </cell>
          <cell r="U42" t="str">
            <v>Catastrófico</v>
          </cell>
          <cell r="V42" t="str">
            <v>Extremo</v>
          </cell>
          <cell r="W42" t="str">
            <v>Reducir</v>
          </cell>
        </row>
        <row r="43">
          <cell r="I43" t="str">
            <v>DIRECCIÓN DE GESTIÓN DEL ORDENAMIENTO SOCIAL DE LA PROPIEDAD</v>
          </cell>
          <cell r="J43" t="str">
            <v>Dirección de Gestión del Ordenamiento Social de la Propiedad Determinan la necesidad de suspender o desprogramar la intervención en el municipio A través del Acta de la Mesa de Ordenamiento de la ANT Donde se revisa la  proposición realizada por la DGOSP, definiendo que acción se toma con relación a la desprogramación o suspensión</v>
          </cell>
          <cell r="K43" t="str">
            <v>Correctivo</v>
          </cell>
          <cell r="M43" t="str">
            <v>Manual</v>
          </cell>
          <cell r="O43" t="str">
            <v>Documentado</v>
          </cell>
          <cell r="Q43" t="str">
            <v>Con registro</v>
          </cell>
          <cell r="R43"/>
          <cell r="S43" t="str">
            <v/>
          </cell>
          <cell r="T43"/>
          <cell r="U43" t="str">
            <v/>
          </cell>
          <cell r="V43" t="str">
            <v/>
          </cell>
        </row>
        <row r="44">
          <cell r="I44" t="str">
            <v>SECRETARÍA GENERAL</v>
          </cell>
          <cell r="J44" t="str">
            <v xml:space="preserve">Secretaría General Realiza seguimiento a la gestión y respuestas a las PQRSD a través de correos electrónicos de seguimiento informando sobre el estado de gestión de las PQRSD a cada dependencia. </v>
          </cell>
          <cell r="K44" t="str">
            <v>Detectivo</v>
          </cell>
          <cell r="M44" t="str">
            <v>Manual</v>
          </cell>
          <cell r="O44" t="str">
            <v>Documentado</v>
          </cell>
          <cell r="Q44" t="str">
            <v>Con registro</v>
          </cell>
          <cell r="R44">
            <v>1</v>
          </cell>
          <cell r="S44" t="str">
            <v>Muy Alta</v>
          </cell>
          <cell r="T44">
            <v>0.7</v>
          </cell>
          <cell r="U44" t="str">
            <v>Mayor</v>
          </cell>
          <cell r="V44" t="str">
            <v>Alto</v>
          </cell>
          <cell r="W44" t="str">
            <v>Reducir</v>
          </cell>
        </row>
        <row r="45">
          <cell r="I45" t="str">
            <v>SECRETARÍA GENERAL</v>
          </cell>
          <cell r="J45" t="str">
            <v>Secretaría General Valida la ejecución del plan de atención de las PQRSD a través de reporte de ORFEO  donde se evidencia la implementación del plan de atención generado por las dependencias de las PQRSD rezagadas</v>
          </cell>
          <cell r="K45" t="str">
            <v>Detectivo</v>
          </cell>
          <cell r="M45" t="str">
            <v>Manual</v>
          </cell>
          <cell r="O45" t="str">
            <v>Sin documentar</v>
          </cell>
          <cell r="Q45" t="str">
            <v>Con registro</v>
          </cell>
          <cell r="R45">
            <v>1</v>
          </cell>
          <cell r="S45" t="str">
            <v>Muy Alta</v>
          </cell>
          <cell r="T45">
            <v>0.49</v>
          </cell>
          <cell r="U45" t="str">
            <v>Moderado</v>
          </cell>
          <cell r="V45" t="str">
            <v>Alto</v>
          </cell>
          <cell r="W45" t="str">
            <v>Reducir</v>
          </cell>
        </row>
        <row r="46">
          <cell r="I46" t="str">
            <v>SECRETARÍA GENERAL</v>
          </cell>
          <cell r="J46" t="str">
            <v>Secretaría General Solicita la elaboración de un plan de atención de las PQRSD pendientes de gestión a través de un correo electrónico  donde la dependencia genera una estrategia oportuna para la PQRSD rezagadas</v>
          </cell>
          <cell r="K46" t="str">
            <v>Correctivo</v>
          </cell>
          <cell r="M46" t="str">
            <v>Manual</v>
          </cell>
          <cell r="O46" t="str">
            <v>Sin documentar</v>
          </cell>
          <cell r="Q46" t="str">
            <v>Con registro</v>
          </cell>
          <cell r="R46"/>
          <cell r="S46" t="str">
            <v/>
          </cell>
          <cell r="T46"/>
          <cell r="U46" t="str">
            <v/>
          </cell>
          <cell r="V46" t="str">
            <v/>
          </cell>
        </row>
        <row r="47">
          <cell r="I47" t="str">
            <v>SUBDIRECCIÓN SISTEMAS INFORMACIÓN DE TIERRAS</v>
          </cell>
          <cell r="J47" t="str">
            <v>Subdirección Sistemas Información de Tierras revisa el cumplimiento de calidad de los actos administrativos según lo establecido por RESO a través de Matrices y consolidados de verificación de calidad mediante el análisis de la información suministrada por el solicitante en el formulario FISO, al igual que la documentación adjunta, de acuerdo con los requerimientos establecidos en el Decreto 902 y la Resolución 740 de 2017 y las demás que la modifican, adicionan y o derogan</v>
          </cell>
          <cell r="K47" t="str">
            <v>Preventivo</v>
          </cell>
          <cell r="M47" t="str">
            <v>Manual</v>
          </cell>
          <cell r="O47" t="str">
            <v>Documentado</v>
          </cell>
          <cell r="Q47" t="str">
            <v>Con registro</v>
          </cell>
          <cell r="R47">
            <v>0.6</v>
          </cell>
          <cell r="S47" t="str">
            <v>Media</v>
          </cell>
          <cell r="T47">
            <v>1</v>
          </cell>
          <cell r="U47" t="str">
            <v>Catastrófico</v>
          </cell>
          <cell r="V47" t="str">
            <v>Extremo</v>
          </cell>
          <cell r="W47" t="str">
            <v>Reducir</v>
          </cell>
        </row>
        <row r="48">
          <cell r="I48" t="str">
            <v>SUBDIRECCIÓN SISTEMAS INFORMACIÓN DE TIERRAS</v>
          </cell>
          <cell r="J48" t="str">
            <v xml:space="preserve">Subdirección Sistemas Información de Tierras resuelve el recurso de reposición modificando o confirmando la decisión de la solicitud de inclusión en el RESO a través de un acto administrativo mediante un análisis de las objeciones, la revisión de la consistencia de los soportes y argumentos que se utilizaron para tomar la decisión inicial </v>
          </cell>
          <cell r="K48" t="str">
            <v>Correctivo</v>
          </cell>
          <cell r="M48" t="str">
            <v>Manual</v>
          </cell>
          <cell r="O48" t="str">
            <v>Sin Documentar</v>
          </cell>
          <cell r="Q48" t="str">
            <v>Con registro</v>
          </cell>
          <cell r="R48"/>
          <cell r="S48" t="str">
            <v/>
          </cell>
          <cell r="T48"/>
          <cell r="U48" t="str">
            <v/>
          </cell>
          <cell r="V48" t="str">
            <v/>
          </cell>
        </row>
        <row r="49">
          <cell r="I49" t="str">
            <v>SUBDIRECCIÓN DE PLANEACIÓN OPERATIVA</v>
          </cell>
          <cell r="J49" t="str">
            <v>Subdirección de Planeación Operativa Realiza monitoreo y seguimiento a la formulación, implementación y consolidación de los POSPR A través de reportes de seguimiento donde se evidencia la ejecución de las actividades y productos a desarrollar en el marco de la ruta metodológica para la formulación, implementación y consolidación de los Planes de Ordenamiento Social de la Propiedad Rural - POSPR</v>
          </cell>
          <cell r="K49" t="str">
            <v>Preventivo</v>
          </cell>
          <cell r="M49" t="str">
            <v>Manual</v>
          </cell>
          <cell r="O49" t="str">
            <v>Documentado</v>
          </cell>
          <cell r="Q49" t="str">
            <v>Con registro</v>
          </cell>
          <cell r="R49">
            <v>0.24</v>
          </cell>
          <cell r="S49" t="str">
            <v>Baja</v>
          </cell>
          <cell r="T49">
            <v>1</v>
          </cell>
          <cell r="U49" t="str">
            <v>Catastrófico</v>
          </cell>
          <cell r="V49" t="str">
            <v>Extremo</v>
          </cell>
          <cell r="W49" t="str">
            <v>Reducir</v>
          </cell>
        </row>
        <row r="50">
          <cell r="I50" t="str">
            <v>SUBDIRECCIÓN DE PLANEACIÓN OPERATIVA</v>
          </cell>
          <cell r="J50" t="str">
            <v>Subdirección de Planeación Operativa Actualiza Cronogramas de Operación en el municipio programado para el ajuste del desarrollo de la operación A través de actas de Comités Técnicos Operativos o de mesas técnicas  Mediante la revisión de las desviaciones en la elaboración y entrega de productos, proponiendo acciones de mejora para la corrección de estas</v>
          </cell>
          <cell r="K50" t="str">
            <v>Correctivo</v>
          </cell>
          <cell r="M50" t="str">
            <v>Manual</v>
          </cell>
          <cell r="O50" t="str">
            <v>Documentado</v>
          </cell>
          <cell r="Q50" t="str">
            <v>Con registro</v>
          </cell>
          <cell r="R50"/>
          <cell r="S50" t="str">
            <v/>
          </cell>
          <cell r="T50"/>
          <cell r="U50" t="str">
            <v/>
          </cell>
          <cell r="V50" t="str">
            <v/>
          </cell>
        </row>
        <row r="51">
          <cell r="I51" t="str">
            <v>SUBDIRECCIÓN DE PLANEACIÓN OPERATIVA</v>
          </cell>
          <cell r="J51" t="str">
            <v xml:space="preserve">Subdirección de Planeación Operativa Realiza análisis de condiciones de riesgo en asuntos de seguridad  en el marco de la ruta de Formulación e Implementación del POSPR A través de actas de reuniones e  informes en materia de seguridad  mediante el análisis de variables de condiciones de seguridad y reuniones de articulación con autoridades del sector defensa </v>
          </cell>
          <cell r="K51" t="str">
            <v>Preventivo</v>
          </cell>
          <cell r="M51" t="str">
            <v>Manual</v>
          </cell>
          <cell r="O51" t="str">
            <v>Documentado</v>
          </cell>
          <cell r="Q51" t="str">
            <v>Con registro</v>
          </cell>
          <cell r="R51">
            <v>0.24</v>
          </cell>
          <cell r="S51" t="str">
            <v>Baja</v>
          </cell>
          <cell r="T51">
            <v>1</v>
          </cell>
          <cell r="U51" t="str">
            <v>Catastrófico</v>
          </cell>
          <cell r="V51" t="str">
            <v>Extremo</v>
          </cell>
          <cell r="W51" t="str">
            <v>Reducir</v>
          </cell>
        </row>
        <row r="52">
          <cell r="I52" t="str">
            <v>SUBDIRECCIÓN DE PLANEACIÓN OPERATIVA</v>
          </cell>
          <cell r="J52" t="str">
            <v>Subdirección de Planeación Operativa Revisa que los POSPR operativos contengan el capitulo de las recomendaciones de viabilización para la implementación como insumo para la toma de decisiones a través del POSPR operativo  Mediante la revisión de este documento, el cual debe tener el capitulo No 4 "recomendaciones para la implementación de POSPR"</v>
          </cell>
          <cell r="K52" t="str">
            <v>Preventivo</v>
          </cell>
          <cell r="M52" t="str">
            <v>Manual</v>
          </cell>
          <cell r="O52" t="str">
            <v>Documentado</v>
          </cell>
          <cell r="Q52" t="str">
            <v>Con registro</v>
          </cell>
          <cell r="R52">
            <v>0.14399999999999999</v>
          </cell>
          <cell r="S52" t="str">
            <v>Muy Baja</v>
          </cell>
          <cell r="T52">
            <v>1</v>
          </cell>
          <cell r="U52" t="str">
            <v>Catastrófico</v>
          </cell>
          <cell r="V52" t="str">
            <v>Extremo</v>
          </cell>
          <cell r="W52" t="str">
            <v>Reducir</v>
          </cell>
        </row>
        <row r="53">
          <cell r="I53" t="str">
            <v>SUBDIRECCIÓN DE PLANEACIÓN OPERATIVA</v>
          </cell>
          <cell r="J53" t="str">
            <v>Subdirección de Planeación Operativa Determinan la necesidad de suspender o desprogramar la intervención en el municipio A través del Acta de la Mesa de Ordenamiento de la ANT Donde se revisa la  proposición en condiciones de seguridad realizada por la DGOSP, definiendo que acción se toma con relación a la desprogramación o suspensión</v>
          </cell>
          <cell r="K53" t="str">
            <v>Correctivo</v>
          </cell>
          <cell r="M53" t="str">
            <v>Manual</v>
          </cell>
          <cell r="O53" t="str">
            <v>Documentado</v>
          </cell>
          <cell r="Q53" t="str">
            <v>Con registro</v>
          </cell>
          <cell r="R53"/>
          <cell r="S53" t="str">
            <v/>
          </cell>
          <cell r="T53"/>
          <cell r="U53" t="str">
            <v/>
          </cell>
          <cell r="V53" t="str">
            <v/>
          </cell>
        </row>
        <row r="54">
          <cell r="I54" t="str">
            <v>SUBDIRECCIÓN DE PLANEACIÓN OPERATIVA</v>
          </cell>
          <cell r="J54" t="str">
            <v xml:space="preserve">Subdirección de Planeación Operativa Realiza seguimiento al cumplimiento de los convenios por socios estratégicos y/ u operadores de catastro para la formulación e implementación de POSPR A través de informes de seguimiento y mesas técnicas operativas para el acompañamiento a socios estratégicos en la implementación de POSPR Mediante la revisión del avance de la información operativa y financiera frente a las metas pactadas de los convenios por socios estratégicos y/u operadores de catastro </v>
          </cell>
          <cell r="K54" t="str">
            <v>Detectivo</v>
          </cell>
          <cell r="M54" t="str">
            <v>Manual</v>
          </cell>
          <cell r="O54" t="str">
            <v>Documentado</v>
          </cell>
          <cell r="Q54" t="str">
            <v>Con registro</v>
          </cell>
          <cell r="R54">
            <v>0.6</v>
          </cell>
          <cell r="S54" t="str">
            <v>Media</v>
          </cell>
          <cell r="T54">
            <v>0.7</v>
          </cell>
          <cell r="U54" t="str">
            <v>Mayor</v>
          </cell>
          <cell r="V54" t="str">
            <v>Alto</v>
          </cell>
          <cell r="W54" t="str">
            <v>Reducir</v>
          </cell>
        </row>
        <row r="55">
          <cell r="I55" t="str">
            <v>SUBDIRECCIÓN DE PLANEACIÓN OPERATIVA</v>
          </cell>
          <cell r="J55" t="str">
            <v xml:space="preserve">Subdirección de Planeación Operativa Actualiza Cronogramas de Operación en el municipio programado A través de informes de seguimiento o mesas técnicas operativas para el acompañamiento a socios estratégicos en la implementación de POSPR Mediante la revisión del avance de la información operativa y financiera frente a las metas pactadas de los convenios por socios estratégicos y/u operadores de catastro </v>
          </cell>
          <cell r="K55" t="str">
            <v>Correctivo</v>
          </cell>
          <cell r="M55" t="str">
            <v>Manual</v>
          </cell>
          <cell r="O55" t="str">
            <v>Documentado</v>
          </cell>
          <cell r="Q55" t="str">
            <v>Con registro</v>
          </cell>
          <cell r="R55"/>
          <cell r="S55" t="str">
            <v/>
          </cell>
          <cell r="T55"/>
          <cell r="U55" t="str">
            <v/>
          </cell>
          <cell r="V55" t="str">
            <v/>
          </cell>
        </row>
        <row r="56">
          <cell r="I56" t="str">
            <v>SUBDIRECCIÓN DE PROCESOS AGRARIOS Y GESTIÓN JURÍDICA</v>
          </cell>
          <cell r="J56" t="str">
            <v>Subdirección de Procesos Agrarios y Gestión Jurídica revisa los actos administrativos de los procesos agrarios en zonas no focalizadas antes de ser suscritos por parte del Subdirector a través del listado de los actos administrativos donde consta la revisión indicando el número de expediente y el número del acto administrativo que está en los sistemas de información de la ANT</v>
          </cell>
          <cell r="K56" t="str">
            <v>Preventivo</v>
          </cell>
          <cell r="M56" t="str">
            <v>Manual</v>
          </cell>
          <cell r="O56" t="str">
            <v>Documentado</v>
          </cell>
          <cell r="Q56" t="str">
            <v>Con registro</v>
          </cell>
          <cell r="R56">
            <v>0.6</v>
          </cell>
          <cell r="S56" t="str">
            <v>Media</v>
          </cell>
          <cell r="T56">
            <v>0.8</v>
          </cell>
          <cell r="U56" t="str">
            <v>Mayor</v>
          </cell>
          <cell r="V56" t="str">
            <v>Alto</v>
          </cell>
          <cell r="W56" t="str">
            <v>Reducir</v>
          </cell>
        </row>
        <row r="57">
          <cell r="I57" t="str">
            <v>SUBDIRECCIÓN DE PROCESOS AGRARIOS Y GESTIÓN JURÍDICA</v>
          </cell>
          <cell r="J57" t="str">
            <v>Subdirección de Procesos Agrarios y Gestión Jurídica profiere un nuevo acto administrativo corrigiendo las inconsistencias del proceso agrario en zonas no focalizadas a través del listado de los actos administrativos que corrigen las inconsistencias corrigiendo la decisión tomada mediante un nuevo acto administrativo, cada vez que se presente un acto administrativo con decisión errónea</v>
          </cell>
          <cell r="K57" t="str">
            <v>Correctivo</v>
          </cell>
          <cell r="M57" t="str">
            <v>Manual</v>
          </cell>
          <cell r="O57" t="str">
            <v>Sin documentar</v>
          </cell>
          <cell r="Q57" t="str">
            <v>Con registro</v>
          </cell>
          <cell r="R57"/>
          <cell r="S57" t="str">
            <v/>
          </cell>
          <cell r="T57"/>
          <cell r="U57" t="str">
            <v/>
          </cell>
          <cell r="V57" t="str">
            <v/>
          </cell>
        </row>
        <row r="58">
          <cell r="I58" t="str">
            <v>SUBDIRECCIÓN DE SEGURIDAD JURÍDICA</v>
          </cell>
          <cell r="J58" t="str">
            <v>Subdirección de Seguridad Jurídica revisa los actos administrativos de los procesos agrarios en zonas focalizadas y formalización de la propiedad privada rural antes de ser suscritos por parte del Subdirector a través del listado de los actos administrativos donde consta la revisión indicando el número de expediente y el número del acto administrativo que está en los sistemas de información de la ANT</v>
          </cell>
          <cell r="K58" t="str">
            <v>Preventivo</v>
          </cell>
          <cell r="M58" t="str">
            <v>Manual</v>
          </cell>
          <cell r="O58" t="str">
            <v>Documentado</v>
          </cell>
          <cell r="Q58" t="str">
            <v>Con registro</v>
          </cell>
          <cell r="R58">
            <v>0.6</v>
          </cell>
          <cell r="S58" t="str">
            <v>Media</v>
          </cell>
          <cell r="T58">
            <v>0.8</v>
          </cell>
          <cell r="U58" t="str">
            <v>Mayor</v>
          </cell>
          <cell r="V58" t="str">
            <v>Alto</v>
          </cell>
          <cell r="W58" t="str">
            <v>Reducir</v>
          </cell>
        </row>
        <row r="59">
          <cell r="I59" t="str">
            <v>SUBDIRECCIÓN DE SEGURIDAD JURÍDICA</v>
          </cell>
          <cell r="J59" t="str">
            <v>Subdirección de Seguridad Jurídica profiere un nuevo acto administrativo corrigiendo las inconsistencias del proceso agrario en zonas focalizadas y formalización de la propiedad privada rural a través del listado de los actos administrativos que corrigen las inconsistencias corrigiendo la decisión tomada mediante un nuevo acto administrativo, cada vez que se presente un acto administrativo con decisión errónea</v>
          </cell>
          <cell r="K59" t="str">
            <v>Correctivo</v>
          </cell>
          <cell r="M59" t="str">
            <v>Manual</v>
          </cell>
          <cell r="O59" t="str">
            <v>Sin documentar</v>
          </cell>
          <cell r="Q59" t="str">
            <v>Con registro</v>
          </cell>
          <cell r="R59"/>
          <cell r="S59" t="str">
            <v/>
          </cell>
          <cell r="T59"/>
          <cell r="U59" t="str">
            <v/>
          </cell>
          <cell r="V59" t="str">
            <v/>
          </cell>
        </row>
        <row r="60">
          <cell r="I60" t="str">
            <v>SUBDIRECCIÓN DE PROCESOS AGRARIOS Y GESTIÓN JURÍDICA</v>
          </cell>
          <cell r="J60" t="str">
            <v>Subdirección de Procesos Agrarios y Gestión Jurídica reporta los actos administrativos expedidos que resuelven recursos solicitados a las decisiones finales de procesos agrarios en zonas no focalizadas. a través del listado de los actos administrativos que resuelven los recursos interpuestos donde consta el número de expediente y el número del acto administrativo que está en los sistemas de información de la ANT</v>
          </cell>
          <cell r="K60" t="str">
            <v>Preventivo</v>
          </cell>
          <cell r="M60" t="str">
            <v>Manual</v>
          </cell>
          <cell r="O60" t="str">
            <v>Documentado</v>
          </cell>
          <cell r="Q60" t="str">
            <v>Con registro</v>
          </cell>
          <cell r="R60">
            <v>0.36</v>
          </cell>
          <cell r="S60" t="str">
            <v>Baja</v>
          </cell>
          <cell r="T60">
            <v>1</v>
          </cell>
          <cell r="U60" t="str">
            <v>Catastrófico</v>
          </cell>
          <cell r="V60" t="str">
            <v>Extremo</v>
          </cell>
          <cell r="W60" t="str">
            <v>Reducir</v>
          </cell>
        </row>
        <row r="61">
          <cell r="I61" t="str">
            <v>SUBDIRECCIÓN DE SEGURIDAD JURÍDICA</v>
          </cell>
          <cell r="J61" t="str">
            <v>Subdirección de Seguridad Jurídica reporta los actos administrativos expedidos que resuelven recursos solicitados a las decisiones finales de procesos agrarios en zonas focalizadas y formalización de la propiedad privada rural. a través del listado de los actos administrativos que resuelven los recursos interpuestos donde consta el número de expediente y el número del acto administrativo que está en los sistemas de información de la ANT</v>
          </cell>
          <cell r="K61" t="str">
            <v>Preventivo</v>
          </cell>
          <cell r="M61" t="str">
            <v>Manual</v>
          </cell>
          <cell r="O61" t="str">
            <v>Documentado</v>
          </cell>
          <cell r="Q61" t="str">
            <v>Con registro</v>
          </cell>
          <cell r="R61">
            <v>0.216</v>
          </cell>
          <cell r="S61" t="str">
            <v>Baja</v>
          </cell>
          <cell r="T61">
            <v>1</v>
          </cell>
          <cell r="U61" t="str">
            <v>Catastrófico</v>
          </cell>
          <cell r="V61" t="str">
            <v>Extremo</v>
          </cell>
          <cell r="W61" t="str">
            <v>Reducir</v>
          </cell>
        </row>
        <row r="62">
          <cell r="I62" t="str">
            <v>SUBDIRECCIÓN DE PROCESOS AGRARIOS Y GESTIÓN JURÍDICA</v>
          </cell>
          <cell r="J62" t="str">
            <v>Subdirección de Procesos Agrarios y Gestión Jurídica contesta inmediatamente el recurso solicitado de procesos agrarios en zonas no focalizadas. a través del listado de los actos administrativos que resuelven los recursos interpuestos profiriendo el acto administrativo y comunicarlo a las partes interesadas</v>
          </cell>
          <cell r="K62" t="str">
            <v>Correctivo</v>
          </cell>
          <cell r="M62" t="str">
            <v>Manual</v>
          </cell>
          <cell r="O62" t="str">
            <v>Documentado</v>
          </cell>
          <cell r="Q62" t="str">
            <v>Con registro</v>
          </cell>
          <cell r="R62"/>
          <cell r="S62" t="str">
            <v/>
          </cell>
          <cell r="T62"/>
          <cell r="U62" t="str">
            <v/>
          </cell>
          <cell r="V62" t="str">
            <v/>
          </cell>
        </row>
        <row r="63">
          <cell r="I63" t="str">
            <v>SUBDIRECCIÓN DE PROCESOS AGRARIOS Y GESTIÓN JURÍDICA</v>
          </cell>
          <cell r="J63" t="str">
            <v>Subdirección de Seguridad Jurídica contesta inmediatamente recurso solicitado de procesos agrarios en zonas focalizadas y formalización de la propiedad privada rural. a través del listado de los actos administrativos que resuelven los recursos interpuestos profiriendo el acto administrativo y comunicarlo a las partes interesadas</v>
          </cell>
          <cell r="K63" t="str">
            <v>Correctivo</v>
          </cell>
          <cell r="M63" t="str">
            <v>Manual</v>
          </cell>
          <cell r="O63" t="str">
            <v>Documentado</v>
          </cell>
          <cell r="Q63" t="str">
            <v>Con registro</v>
          </cell>
          <cell r="R63"/>
          <cell r="S63" t="str">
            <v/>
          </cell>
          <cell r="T63"/>
          <cell r="U63" t="str">
            <v/>
          </cell>
          <cell r="V63" t="str">
            <v/>
          </cell>
        </row>
        <row r="64">
          <cell r="I64" t="str">
            <v>GESTOR DOCUMENTAL DE LA SUBDIRECCIÓN DE PROCESOS AGRARIOS Y GESTIÓN JURÍDICA</v>
          </cell>
          <cell r="J64" t="str">
            <v>Gestor documental de la Subdirección de Procesos Agrarios y Gestión Jurídica verifica que la solicitud de procesos agrarios en zonas no focalizadas no contenga expediente creado en el Orfeo a través del listado de creación de expedientes en Orfeo realizar la verificación con diferentes variables (numero, nombre del predio, folio de matrícula, entre otros) en Orfeo, para identificar que el expediente no se encuentre creado</v>
          </cell>
          <cell r="K64" t="str">
            <v>Preventivo</v>
          </cell>
          <cell r="M64" t="str">
            <v>Manual</v>
          </cell>
          <cell r="O64" t="str">
            <v>Sin documentar</v>
          </cell>
          <cell r="Q64" t="str">
            <v>Con registro</v>
          </cell>
          <cell r="R64">
            <v>0.36</v>
          </cell>
          <cell r="S64" t="str">
            <v>Baja</v>
          </cell>
          <cell r="T64">
            <v>0.6</v>
          </cell>
          <cell r="U64" t="str">
            <v>Moderado</v>
          </cell>
          <cell r="V64" t="str">
            <v>Moderado</v>
          </cell>
          <cell r="W64" t="str">
            <v>Reducir</v>
          </cell>
        </row>
        <row r="65">
          <cell r="I65" t="str">
            <v>GESTOR DOCUMENTAL DE LA SUBDIRECCIÓN DE SEGURIDAD JURÍDICA</v>
          </cell>
          <cell r="J65" t="str">
            <v>Gestor documental de la Subdirección de Seguridad Jurídica verifica que la solicitud de procesos agrarios en zonas focalizadas y formalización de la propiedad privada rural no contenga expediente creado en el Orfeo a través del listado de creación de expedientes en Orfeo realizar la verificación con diferentes variables (numero, nombre del predio, folio de matrícula, entre otros) en Orfeo, para identificar que el expediente no se encuentre creado</v>
          </cell>
          <cell r="K65" t="str">
            <v>Preventivo</v>
          </cell>
          <cell r="M65" t="str">
            <v>Manual</v>
          </cell>
          <cell r="O65" t="str">
            <v>Documentado</v>
          </cell>
          <cell r="Q65" t="str">
            <v>Con registro</v>
          </cell>
          <cell r="R65">
            <v>0.216</v>
          </cell>
          <cell r="S65" t="str">
            <v>Baja</v>
          </cell>
          <cell r="T65">
            <v>0.6</v>
          </cell>
          <cell r="U65" t="str">
            <v>Moderado</v>
          </cell>
          <cell r="V65" t="str">
            <v>Moderado</v>
          </cell>
          <cell r="W65" t="str">
            <v>Reducir</v>
          </cell>
        </row>
        <row r="66">
          <cell r="I66" t="str">
            <v>SUBDIRECCIÓN DE PROCESOS AGRARIOS Y GESTIÓN JURÍDICA</v>
          </cell>
          <cell r="J66" t="str">
            <v>Subdirección de Procesos Agrarios y Gestión Jurídica unifica las respuestas para el mismo número de radicado en Orfeo para los procesos agrarios en zonas no focalizadas a través del listado de creación de expedientes en Orfeo realizar la unificación de las respuestas en el sistema Orfeo</v>
          </cell>
          <cell r="K66" t="str">
            <v>Correctivo</v>
          </cell>
          <cell r="M66" t="str">
            <v>Manual</v>
          </cell>
          <cell r="O66" t="str">
            <v>Sin documentar</v>
          </cell>
          <cell r="Q66" t="str">
            <v>Con registro</v>
          </cell>
          <cell r="R66"/>
          <cell r="S66" t="str">
            <v/>
          </cell>
          <cell r="T66"/>
          <cell r="U66" t="str">
            <v/>
          </cell>
          <cell r="V66" t="str">
            <v/>
          </cell>
        </row>
        <row r="67">
          <cell r="I67" t="str">
            <v>SUBDIRECCIÓN DE SEGURIDAD JURÍDICA</v>
          </cell>
          <cell r="J67" t="str">
            <v>Subdirección de Seguridad Jurídica unifica las respuestas para el mismo número de radicado en Orfeo para los procesos agrarios en zonas focalizadas y formalización de la propiedad privada rural a través del listado de creación de expedientes en Orfeo realizar la unificación de las respuestas en el sistema Orfeo</v>
          </cell>
          <cell r="K67" t="str">
            <v>Correctivo</v>
          </cell>
          <cell r="M67" t="str">
            <v>Manual</v>
          </cell>
          <cell r="O67" t="str">
            <v>Sin documentar</v>
          </cell>
          <cell r="Q67" t="str">
            <v>Con registro</v>
          </cell>
          <cell r="R67"/>
          <cell r="S67" t="str">
            <v/>
          </cell>
          <cell r="T67"/>
          <cell r="U67" t="str">
            <v/>
          </cell>
          <cell r="V67" t="str">
            <v/>
          </cell>
        </row>
        <row r="68">
          <cell r="I68" t="str">
            <v>EQUIPO DE INICIATIVAS COMUNITARIAS DAE</v>
          </cell>
          <cell r="J68" t="str">
            <v>El equipo de Iniciativas Comunitarias DAE realiza seguimiento y acompañamiento a través del diligenciamiento de las formas INTI-F-008 FORMA ACTA DE REUNIÓN e INTI-F-009 FORMA LISTADO DE ASISTENCIA mediante la práctica de la visita para el seguimiento a la implementación de la Iniciativa Comunitaria</v>
          </cell>
          <cell r="K68" t="str">
            <v>Detectivo</v>
          </cell>
          <cell r="M68" t="str">
            <v>Manual</v>
          </cell>
          <cell r="O68" t="str">
            <v>Documentado</v>
          </cell>
          <cell r="Q68" t="str">
            <v>Con Registro</v>
          </cell>
          <cell r="R68">
            <v>0.4</v>
          </cell>
          <cell r="S68" t="str">
            <v>Baja</v>
          </cell>
          <cell r="T68">
            <v>0.7</v>
          </cell>
          <cell r="U68" t="str">
            <v>Mayor</v>
          </cell>
          <cell r="V68" t="str">
            <v>Alto</v>
          </cell>
          <cell r="W68" t="str">
            <v>Reducir</v>
          </cell>
        </row>
        <row r="69">
          <cell r="I69" t="str">
            <v>EQUIPO DE INICIATIVAS COMUNITARIAS DAE</v>
          </cell>
          <cell r="J69" t="str">
            <v>El equipo de Iniciativas Comunitarias DAE actualiza el documento de la iniciativa a través del diligenciamiento de las formas INTI-F-008 FORMA ACTA DE REUNIÓN e INTI-F-009 FORMA LISTADO DE ASISTENCIA donde se presenta las novedades y observaciones y se analiza las nuevas directrices para el cumplimiento por parte de los proveedores hacia la comunidad</v>
          </cell>
          <cell r="K69" t="str">
            <v>Correctivo</v>
          </cell>
          <cell r="M69" t="str">
            <v>Manual</v>
          </cell>
          <cell r="O69" t="str">
            <v>Documentado</v>
          </cell>
          <cell r="Q69" t="str">
            <v>Con Registro</v>
          </cell>
          <cell r="R69"/>
          <cell r="S69" t="str">
            <v/>
          </cell>
          <cell r="T69"/>
          <cell r="U69" t="str">
            <v/>
          </cell>
          <cell r="V69" t="str">
            <v/>
          </cell>
        </row>
        <row r="71">
          <cell r="I71" t="str">
            <v>EQUIPO DE ADQUISICIONES DE PREDIOS Y/O MEJORAS DAE</v>
          </cell>
          <cell r="J71" t="str">
            <v>El equipo de Adquisiciones de predios y/o mejoras DAE verifica la oferta voluntaria de predio a través del diligenciamiento de la forma ACCTI-F-021 FORMA OFERTA VOLUNTARIA DE PREDIOS donde se revisa los requisitos para la oferta voluntaria de los propietarios hacia la ANT</v>
          </cell>
          <cell r="K71" t="str">
            <v>Preventivo</v>
          </cell>
          <cell r="M71" t="str">
            <v>Manual</v>
          </cell>
          <cell r="O71" t="str">
            <v>Documentado</v>
          </cell>
          <cell r="Q71" t="str">
            <v>Con Registro</v>
          </cell>
          <cell r="R71">
            <v>0.36</v>
          </cell>
          <cell r="S71" t="str">
            <v>Baja</v>
          </cell>
          <cell r="T71">
            <v>1</v>
          </cell>
          <cell r="U71" t="str">
            <v>Catastrófico</v>
          </cell>
          <cell r="V71" t="str">
            <v>Extremo</v>
          </cell>
          <cell r="W71" t="str">
            <v>Reducir</v>
          </cell>
        </row>
        <row r="72">
          <cell r="I72" t="str">
            <v>EQUIPO COMPRA DE PREDIOS</v>
          </cell>
          <cell r="J72" t="str">
            <v>El equipo compra de predios verifica la documentación para solicitar visita técnica a través del diligenciamiento de la forma:
ACCTI-F-020 FORMA LISTA DE CHEQUEO donde se revisa el cumplimiento de todos los requisitos documentos aportados para la compra del predio y los relacionados a la comunidad que se va a beneficiar</v>
          </cell>
          <cell r="K72" t="str">
            <v>Preventivo</v>
          </cell>
          <cell r="M72" t="str">
            <v>Manual</v>
          </cell>
          <cell r="O72" t="str">
            <v>Documentado</v>
          </cell>
          <cell r="Q72" t="str">
            <v>Con Registro</v>
          </cell>
          <cell r="R72">
            <v>0.216</v>
          </cell>
          <cell r="S72" t="str">
            <v>Baja</v>
          </cell>
          <cell r="T72">
            <v>1</v>
          </cell>
          <cell r="U72" t="str">
            <v>Catastrófico</v>
          </cell>
          <cell r="V72" t="str">
            <v>Extremo</v>
          </cell>
          <cell r="W72" t="str">
            <v>Reducir</v>
          </cell>
        </row>
        <row r="73">
          <cell r="I73" t="str">
            <v>EQUIPO COMPRA DE PREDIOS</v>
          </cell>
          <cell r="J73" t="str">
            <v>El equipo compra de predios requiere a través de oficio radicado en el sistema de gestión documental ORFEO remitido al propietario del predio, la solicitud de los documentos faltantes para la oferta voluntaria del predio</v>
          </cell>
          <cell r="K73" t="str">
            <v>Correctivo</v>
          </cell>
          <cell r="M73" t="str">
            <v>Manual</v>
          </cell>
          <cell r="O73" t="str">
            <v>Documentado</v>
          </cell>
          <cell r="Q73" t="str">
            <v>Con Registro</v>
          </cell>
          <cell r="R73"/>
          <cell r="S73" t="str">
            <v/>
          </cell>
          <cell r="T73"/>
          <cell r="U73" t="str">
            <v/>
          </cell>
          <cell r="V73" t="str">
            <v/>
          </cell>
        </row>
        <row r="74">
          <cell r="I74" t="str">
            <v>EQUIPO SISTEMAS DE INFORMACIÓN DAE</v>
          </cell>
          <cell r="K74" t="str">
            <v>Detectivo</v>
          </cell>
          <cell r="M74" t="str">
            <v>Manual</v>
          </cell>
          <cell r="O74" t="str">
            <v>Sin Documentar</v>
          </cell>
          <cell r="Q74" t="str">
            <v>Con Registro</v>
          </cell>
          <cell r="R74">
            <v>0.4</v>
          </cell>
          <cell r="S74" t="str">
            <v>Baja</v>
          </cell>
          <cell r="T74">
            <v>0.42</v>
          </cell>
          <cell r="U74" t="str">
            <v>Moderado</v>
          </cell>
          <cell r="V74" t="str">
            <v>Moderado</v>
          </cell>
          <cell r="W74" t="str">
            <v>Reducir</v>
          </cell>
        </row>
        <row r="76">
          <cell r="I76" t="str">
            <v>EQUIPO SISTEMAS DE INFORMACIÓN DAE</v>
          </cell>
          <cell r="K76" t="str">
            <v>Preventivo</v>
          </cell>
          <cell r="M76" t="str">
            <v>Manual</v>
          </cell>
          <cell r="O76" t="str">
            <v>Documentado</v>
          </cell>
          <cell r="Q76" t="str">
            <v>Con Registro</v>
          </cell>
          <cell r="R76">
            <v>0.36</v>
          </cell>
          <cell r="S76" t="str">
            <v>Baja</v>
          </cell>
          <cell r="T76">
            <v>1</v>
          </cell>
          <cell r="U76" t="str">
            <v>Catastrófico</v>
          </cell>
          <cell r="V76" t="str">
            <v>Extremo</v>
          </cell>
          <cell r="W76" t="str">
            <v>Reducir</v>
          </cell>
        </row>
        <row r="78">
          <cell r="I78" t="str">
            <v>DIRECCIÓN DE ACCESO A TIERRAS</v>
          </cell>
          <cell r="J78" t="str">
            <v>Dirección de Acceso a Tierras reduce la posibilidad de avanzar en procesos de compra dirigidos a predios cuyas ofertas no sean viables para la entidad.
 a través del diligenciamiento de la forma ACCTI-F-021 FORMA OFERTA VOLUNTARIA DE PREDIOS - ACCTI-F-020 FORMA LISTA DE CHEQUEO donde se registra el cumplimiento de aspectos obligatorios de la información de la oferta voluntaria</v>
          </cell>
          <cell r="K78" t="str">
            <v>Preventivo</v>
          </cell>
          <cell r="M78" t="str">
            <v>Manual</v>
          </cell>
          <cell r="O78" t="str">
            <v>Documentado</v>
          </cell>
          <cell r="Q78" t="str">
            <v>Con registro</v>
          </cell>
          <cell r="R78">
            <v>0.48</v>
          </cell>
          <cell r="S78" t="str">
            <v>Media</v>
          </cell>
          <cell r="T78">
            <v>1</v>
          </cell>
          <cell r="U78" t="str">
            <v>Catastrófico</v>
          </cell>
          <cell r="V78" t="str">
            <v>Extremo</v>
          </cell>
          <cell r="W78" t="str">
            <v>Reducir</v>
          </cell>
        </row>
        <row r="79">
          <cell r="I79" t="str">
            <v>DIRECCIÓN DE ACCESO A TIERRAS</v>
          </cell>
          <cell r="J79" t="str">
            <v>Dirección de Acceso a Tierras reduce la posibilidad de avanzar en procesos de compra dirigidos a predios que no cumplan requisitos técnicos. a través del diligenciamiento de la forma ACCTI-F-022 donde se realiza un estudio complementario de títulos, confrontando la información del expediente con la obtenida en la visita técnica.</v>
          </cell>
          <cell r="K79" t="str">
            <v>Preventivo</v>
          </cell>
          <cell r="M79" t="str">
            <v>Manual</v>
          </cell>
          <cell r="O79" t="str">
            <v>Documentado</v>
          </cell>
          <cell r="Q79" t="str">
            <v>Con registro</v>
          </cell>
          <cell r="R79">
            <v>0.28799999999999998</v>
          </cell>
          <cell r="S79" t="str">
            <v>Baja</v>
          </cell>
          <cell r="T79">
            <v>1</v>
          </cell>
          <cell r="U79" t="str">
            <v>Catastrófico</v>
          </cell>
          <cell r="V79" t="str">
            <v>Extremo</v>
          </cell>
          <cell r="W79" t="str">
            <v>Reducir</v>
          </cell>
        </row>
        <row r="80">
          <cell r="I80" t="str">
            <v>DIRECCIÓN DE ACCESO A TIERRAS</v>
          </cell>
          <cell r="J80" t="str">
            <v>Dirección de Acceso a Tierras subsana los requisitos de predios cuyas ofertas no son viables y/o que no cumplen con los requisitos técnicos  a través de gestiones ante la Oficina de Planeación de la ANT y de ser necesario frente al ministerio de Hacienda, solicitando la ampliación presupuestal, y/o estudiando la posibilidad de adquisición de predios aledaños que cumplan las expectativas de los compromisos adquiridos soportando con los expedientes incluyendo, la documentación pertinente.</v>
          </cell>
          <cell r="K80" t="str">
            <v>Correctivo</v>
          </cell>
          <cell r="M80" t="str">
            <v>Manual</v>
          </cell>
          <cell r="O80" t="str">
            <v>Documentado</v>
          </cell>
          <cell r="Q80" t="str">
            <v>Con registro</v>
          </cell>
          <cell r="R80"/>
          <cell r="S80" t="str">
            <v/>
          </cell>
          <cell r="T80"/>
          <cell r="U80" t="str">
            <v/>
          </cell>
          <cell r="V80" t="str">
            <v/>
          </cell>
        </row>
        <row r="81">
          <cell r="I81" t="str">
            <v>SUBDIRECCIÓN DE ACCESO A TIERRAS EN ZONAS FOCALIZADAS</v>
          </cell>
          <cell r="J81" t="str">
            <v>Subdirección de Acceso a Tierras en Zonas Focalizadas verifica las condiciones (del aspirante y su cónyuge o compañero(a)) bajo las cuales se realizaron las adjudicaciones, al uno por ciento (1%) trimestralmente del Subsidio -SIRA-, conforme a los artículos 8 y 9 del Acuerdo 005 de 2016 y/o a lo establecido en cumplimiento al fallo judicial. a través del acta de verificación y sus anexos donde se consulta la forma solicitud de inscripción única, los documentos soporte allegados por el postulante y las bases de datos como: DIAN, Policía Nacional, SISBÉN, RUV, RUES, Procuraduría General de la Nación, Contraloría General de la República, ANT- Histórico, CNSC y/o SIGEP y las demás que se consideren necesarias</v>
          </cell>
          <cell r="K81" t="str">
            <v>Preventivo</v>
          </cell>
          <cell r="M81" t="str">
            <v>Manual</v>
          </cell>
          <cell r="O81" t="str">
            <v>Documentado</v>
          </cell>
          <cell r="Q81" t="str">
            <v>Con registro</v>
          </cell>
          <cell r="R81">
            <v>0.36</v>
          </cell>
          <cell r="S81" t="str">
            <v>Baja</v>
          </cell>
          <cell r="T81">
            <v>1</v>
          </cell>
          <cell r="U81" t="str">
            <v>Catastrófico</v>
          </cell>
          <cell r="V81" t="str">
            <v>Extremo</v>
          </cell>
          <cell r="W81" t="str">
            <v>Reducir</v>
          </cell>
        </row>
        <row r="82">
          <cell r="I82" t="str">
            <v>SUBDIRECCIÓN DE ACCESO A TIERRAS EN ZONAS FOCALIZADAS</v>
          </cell>
          <cell r="J82" t="str">
            <v>Subdirección de Acceso a Tierras en Zonas Focalizadas verifica el uno por ciento (1%) de los predios con postulaciones activas trimestralmente a través del acta de verificación y sus anexos donde se validan los requisitos jurídicos, técnicos y ambientales de acuerdo con lo descrito en el procedimiento MATERIALIZACIÓN DEL SUBSIDIO – ADQUISICIÓN DEL PREDIO ACCTI-P-016, vigente</v>
          </cell>
          <cell r="K82" t="str">
            <v>Preventivo</v>
          </cell>
          <cell r="M82" t="str">
            <v>Manual</v>
          </cell>
          <cell r="O82" t="str">
            <v>Documentado</v>
          </cell>
          <cell r="Q82" t="str">
            <v>Con registro</v>
          </cell>
          <cell r="R82">
            <v>0.216</v>
          </cell>
          <cell r="S82" t="str">
            <v>Baja</v>
          </cell>
          <cell r="T82">
            <v>1</v>
          </cell>
          <cell r="U82" t="str">
            <v>Catastrófico</v>
          </cell>
          <cell r="V82" t="str">
            <v>Extremo</v>
          </cell>
          <cell r="W82" t="str">
            <v>Reducir</v>
          </cell>
        </row>
        <row r="83">
          <cell r="I83" t="str">
            <v>SUBDIRECCIÓN DE ACCESO A TIERRAS EN ZONAS FOCALIZADAS</v>
          </cell>
          <cell r="J83" t="str">
            <v>Subdirección de Acceso a Tierras en Zonas Focalizadas valida la implementación del uno por ciento (1%) de los proyectos productivos trimestralmente a través del acta de verificación y sus anexos donde se revisa la viabilidad técnica, ambiental y financiera  de los proyectos formulados participativamente  con los beneficiarios de acuerdo a las condiciones del predio con lo descrito en el procedimiento ACCTI-P-017 MATERIALIZACIÓN DEL SUBSIDIO – PROYECTOS PRODUCTIVOS</v>
          </cell>
          <cell r="K83" t="str">
            <v>Detectivo</v>
          </cell>
          <cell r="M83" t="str">
            <v>Manual</v>
          </cell>
          <cell r="O83" t="str">
            <v>Documentado</v>
          </cell>
          <cell r="Q83" t="str">
            <v>Con registro</v>
          </cell>
          <cell r="R83">
            <v>0.216</v>
          </cell>
          <cell r="S83" t="str">
            <v>Baja</v>
          </cell>
          <cell r="T83">
            <v>0.7</v>
          </cell>
          <cell r="U83" t="str">
            <v>Mayor</v>
          </cell>
          <cell r="V83" t="str">
            <v>Alto</v>
          </cell>
          <cell r="W83" t="str">
            <v>Reducir</v>
          </cell>
        </row>
        <row r="84">
          <cell r="I84" t="str">
            <v>SUBDIRECCIÓN DE ACCESO A TIERRAS EN ZONAS FOCALIZADAS</v>
          </cell>
          <cell r="J84" t="str">
            <v>Subdirección de Acceso a Tierras en Zonas Focalizadas revoca acto administrativo a través de una resolución de revocatoria donde se revoca el acto administrativo que materializó el subsidio en un predio que no cumplía con los requisitos de la materialización y se puede solicitar una nueva postulación, realizando el seguimiento semestral del estado del expediente y/o revocatoria (Matriz de Seguimiento revocatorias).</v>
          </cell>
          <cell r="K84" t="str">
            <v>Correctivo</v>
          </cell>
          <cell r="M84" t="str">
            <v>Manual</v>
          </cell>
          <cell r="O84" t="str">
            <v>Documentado</v>
          </cell>
          <cell r="Q84" t="str">
            <v>Con registro</v>
          </cell>
          <cell r="R84"/>
          <cell r="S84" t="str">
            <v/>
          </cell>
          <cell r="T84"/>
          <cell r="U84" t="str">
            <v/>
          </cell>
          <cell r="V84" t="str">
            <v/>
          </cell>
        </row>
        <row r="85">
          <cell r="I85" t="str">
            <v>SUBDIRECCIÓN DE ACCESO A TIERRAS EN ZONAS FOCALIZADAS</v>
          </cell>
          <cell r="J85" t="str">
            <v>Subdirección de Acceso a Tierras en Zonas Focalizadas asegura el cumplimiento de los requisitos para ser sujeto de reforma agraria y los requisitos ambientales, sociales, de infraestructura y técnicas del predio, en el marco de la Ley 160/94 a través del acta de verificación y sus anexos donde se validan los requisitos jurídicos, técnicos y ambientales de acuerdo con lo descrito en el procedimiento ACCTI-P-003 Adjudicación de baldíos a persona natural (ley 160/94), a través de la ACCTI-F-026 FORMA REVISIÓN JURÍDICA</v>
          </cell>
          <cell r="K85" t="str">
            <v>Preventivo</v>
          </cell>
          <cell r="M85" t="str">
            <v>Manual</v>
          </cell>
          <cell r="O85" t="str">
            <v>Documentado</v>
          </cell>
          <cell r="Q85" t="str">
            <v>Con registro</v>
          </cell>
          <cell r="R85">
            <v>0.48</v>
          </cell>
          <cell r="S85" t="str">
            <v>Media</v>
          </cell>
          <cell r="T85">
            <v>1</v>
          </cell>
          <cell r="U85" t="str">
            <v>Catastrófico</v>
          </cell>
          <cell r="V85" t="str">
            <v>Extremo</v>
          </cell>
          <cell r="W85" t="str">
            <v>Reducir</v>
          </cell>
        </row>
        <row r="86">
          <cell r="I86" t="str">
            <v>SUBDIRECCIÓN DE ACCESO A TIERRAS EN ZONAS FOCALIZADAS</v>
          </cell>
          <cell r="J86" t="str">
            <v>Subdirección de Acceso a Tierras en Zonas Focalizadas asegura el cumplimiento de los requisitos para ser sujeto de reforma agraria y los requisitos ambientales, sociales, de infraestructura y técnicas del predio, en el marco del Decreto Ley 902/2017 a través del acta de verificación y sus anexos donde se validan los requisitos jurídicos, técnicos y ambientales de acuerdo con lo descrito en el procedimiento ACCTI-P-020 Único en municipios focalizados, a través de la forma POSPR-F-015 INFORME TÉCNICO JURÍDICO DEFINITIVO.</v>
          </cell>
          <cell r="K86" t="str">
            <v>Preventivo</v>
          </cell>
          <cell r="M86" t="str">
            <v>Manual</v>
          </cell>
          <cell r="O86" t="str">
            <v>Documentado</v>
          </cell>
          <cell r="Q86" t="str">
            <v>Con registro</v>
          </cell>
          <cell r="R86">
            <v>0.28799999999999998</v>
          </cell>
          <cell r="S86" t="str">
            <v>Baja</v>
          </cell>
          <cell r="T86">
            <v>1</v>
          </cell>
          <cell r="U86" t="str">
            <v>Catastrófico</v>
          </cell>
          <cell r="V86" t="str">
            <v>Extremo</v>
          </cell>
          <cell r="W86" t="str">
            <v>Reducir</v>
          </cell>
        </row>
        <row r="87">
          <cell r="I87" t="str">
            <v>SUBDIRECCIÓN DE ACCESO A TIERRAS EN ZONAS FOCALIZADAS</v>
          </cell>
          <cell r="J87" t="str">
            <v xml:space="preserve">Subdirección de Acceso a Tierras en Zonas Focalizadas invalida el acto administrativo de adjudicación a través de la realización de la revocatoria aplicando los procedimientos de revocatoria ACCTI-P-014 Revocatoria de Titulación de Baldíos en el Marco del Procedimiento Único OSPR y el ACCTI-P-005 Revocatoria del Acto de Adjudicación de Baldíos a Persona Natural (ley 160/94).  </v>
          </cell>
          <cell r="K87" t="str">
            <v>Correctivo</v>
          </cell>
          <cell r="M87" t="str">
            <v>Manual</v>
          </cell>
          <cell r="O87" t="str">
            <v>Documentado</v>
          </cell>
          <cell r="Q87" t="str">
            <v>Con registro</v>
          </cell>
          <cell r="R87"/>
          <cell r="S87" t="str">
            <v/>
          </cell>
          <cell r="T87"/>
          <cell r="U87" t="str">
            <v/>
          </cell>
          <cell r="V87" t="str">
            <v/>
          </cell>
        </row>
        <row r="88">
          <cell r="I88" t="str">
            <v>SUBDIRECCIÓN DE ACCESO A TIERRAS POR DEMANDA Y DESCONGESTIÓN</v>
          </cell>
          <cell r="J88" t="str">
            <v>Subdirección de Acceso a Tierras por Demanda y Descongestión determina oportunamente la procedencia para predios no focalizados y darle continuidad en la ruta correspondiente a través del Acto administrativo que llega para que revise y valore la solicitud de revocatoria, la documentación aportada por el solicitante y/o el expediente recibido, a la luz de los requisitos previstos por el artículo 72 de la Ley 160 de 1994, artículo 94 del Código de Procedimiento Administrativo y de lo Contencioso Administrativo - Ley 1437 de 2011 y artículo 58 del Decreto Ley 902 de 2017, a efectos de determinar la procedencia o no del inicio de la actuación administrativa de Revocatoria Directa o su continuación (frente al expediente).</v>
          </cell>
          <cell r="K88" t="str">
            <v>Preventivo</v>
          </cell>
          <cell r="M88" t="str">
            <v>Manual</v>
          </cell>
          <cell r="O88" t="str">
            <v>Documentado</v>
          </cell>
          <cell r="Q88" t="str">
            <v>Con registro</v>
          </cell>
          <cell r="R88">
            <v>0.48</v>
          </cell>
          <cell r="S88" t="str">
            <v>Media</v>
          </cell>
          <cell r="T88">
            <v>1</v>
          </cell>
          <cell r="U88" t="str">
            <v>Catastrófico</v>
          </cell>
          <cell r="V88" t="str">
            <v>Extremo</v>
          </cell>
          <cell r="W88" t="str">
            <v>Reducir</v>
          </cell>
        </row>
        <row r="89">
          <cell r="I89" t="str">
            <v>SUBDIRECCIÓN DE ACCESO A TIERRAS POR DEMANDA Y DESCONGESTIÓN</v>
          </cell>
          <cell r="J89" t="str">
            <v>Subdirección de Acceso a Tierras por Demanda y Descongestión detecta con anticipación la proximidad de vencimiento de términos en el procedimiento de revocatoria de predios no focalizados a través ACCTI-F-097 - Matriz de Revocatoria Directa actualizada mediante la verificación del estado del procedimiento de revocatoria y sus términos en cada caso.</v>
          </cell>
          <cell r="K89" t="str">
            <v>Detectivo</v>
          </cell>
          <cell r="M89" t="str">
            <v>Manual</v>
          </cell>
          <cell r="O89" t="str">
            <v>Documentado</v>
          </cell>
          <cell r="Q89" t="str">
            <v>Con registro</v>
          </cell>
          <cell r="R89">
            <v>0.48</v>
          </cell>
          <cell r="S89" t="str">
            <v>Media</v>
          </cell>
          <cell r="T89">
            <v>0.7</v>
          </cell>
          <cell r="U89" t="str">
            <v>Mayor</v>
          </cell>
          <cell r="V89" t="str">
            <v>Alto</v>
          </cell>
          <cell r="W89" t="str">
            <v>Reducir</v>
          </cell>
        </row>
        <row r="90">
          <cell r="I90" t="str">
            <v>SUBDIRECCIÓN DE ACCESO A TIERRAS POR DEMANDA Y DESCONGESTIÓN</v>
          </cell>
          <cell r="J90" t="str">
            <v>Subdirección de Acceso a Tierras por Demanda y Descongestión prioriza la gestión  a través del tipo de requerimiento donde se revisa si es un derecho de petición o solicitud de revocatoria de predios no focalizados qué incumplió los tiempo de ejecución del procedimiento o que presenta información como caso emblemático para la ANT</v>
          </cell>
          <cell r="K90" t="str">
            <v>Correctivo</v>
          </cell>
          <cell r="M90" t="str">
            <v>Manual</v>
          </cell>
          <cell r="O90" t="str">
            <v>Documentado</v>
          </cell>
          <cell r="Q90" t="str">
            <v>Con registro</v>
          </cell>
          <cell r="R90"/>
          <cell r="S90" t="str">
            <v/>
          </cell>
          <cell r="T90"/>
          <cell r="U90" t="str">
            <v/>
          </cell>
          <cell r="V90" t="str">
            <v/>
          </cell>
        </row>
        <row r="91">
          <cell r="I91" t="str">
            <v>SUBDIRECCIÓN DE ACCESO A TIERRAS EN ZONAS FOCALIZADAS</v>
          </cell>
          <cell r="J91" t="str">
            <v>Subdirección de Acceso a tierras en Zonas Focalizadas determina oportunamente la procedencia para predios focalizados y darle continuidad en la ruta correspondiente a través del Acto administrativo que llega para que revise y valore la solicitud de revocatoria, la documentación aportada por el solicitante y/o el expediente recibido, a la luz de los requisitos previstos por el artículo 72 de la Ley 160 de 1994, artículo 94 del Código de Procedimiento Administrativo y de lo Contencioso Administrativo - Ley 1437 de 2011 y artículo 58 del Decreto Ley 902 de 2017, a efectos de determinar la procedencia o no del inicio de la actuación administrativa de Revocatoria Directa o su continuación (frente al expediente).</v>
          </cell>
          <cell r="K91" t="str">
            <v>Preventivo</v>
          </cell>
          <cell r="M91" t="str">
            <v>Manual</v>
          </cell>
          <cell r="O91" t="str">
            <v>Documentado</v>
          </cell>
          <cell r="Q91" t="str">
            <v>Con registro</v>
          </cell>
          <cell r="R91">
            <v>0.48</v>
          </cell>
          <cell r="S91" t="str">
            <v>Media</v>
          </cell>
          <cell r="T91">
            <v>1</v>
          </cell>
          <cell r="U91" t="str">
            <v>Catastrófico</v>
          </cell>
          <cell r="V91" t="str">
            <v>Extremo</v>
          </cell>
          <cell r="W91" t="str">
            <v>Reducir</v>
          </cell>
        </row>
        <row r="92">
          <cell r="I92" t="str">
            <v>SUBDIRECCIÓN DE ACCESO A TIERRAS EN ZONAS FOCALIZADAS</v>
          </cell>
          <cell r="J92" t="str">
            <v>Subdirección de Acceso a tierras en Zonas Focalizadas detecta con anticipación la proximidad de vencimiento de términos en el procedimiento de revocatoria predios focalizados a través ACCTI-F-097 - Matriz de Revocatoria Directa actualizada mediante la verificación del estado del procedimiento de revocatoria y sus términos en cada caso.</v>
          </cell>
          <cell r="K92" t="str">
            <v>Detectivo</v>
          </cell>
          <cell r="M92" t="str">
            <v>Manual</v>
          </cell>
          <cell r="O92" t="str">
            <v>Documentado</v>
          </cell>
          <cell r="Q92" t="str">
            <v>Con registro</v>
          </cell>
          <cell r="R92">
            <v>0.48</v>
          </cell>
          <cell r="S92" t="str">
            <v>Media</v>
          </cell>
          <cell r="T92">
            <v>0.7</v>
          </cell>
          <cell r="U92" t="str">
            <v>Mayor</v>
          </cell>
          <cell r="V92" t="str">
            <v>Alto</v>
          </cell>
          <cell r="W92" t="str">
            <v>Reducir</v>
          </cell>
        </row>
        <row r="93">
          <cell r="I93" t="str">
            <v>SUBDIRECCIÓN DE ACCESO A TIERRAS EN ZONAS FOCALIZADAS</v>
          </cell>
          <cell r="J93" t="str">
            <v>Subdirección de Acceso a tierras en Zonas Focalizadas prioriza la gestión  a través del tipo de requerimiento donde se revisa si es un derecho de petición o solicitud de revocatoria de predios focalizados que incumplió los tiempo de ejecución del procedimiento o que presenta información como caso emblemático para la ANT</v>
          </cell>
          <cell r="K93" t="str">
            <v>Correctivo</v>
          </cell>
          <cell r="M93" t="str">
            <v>Manual</v>
          </cell>
          <cell r="O93" t="str">
            <v>Documentado</v>
          </cell>
          <cell r="Q93" t="str">
            <v>Con registro</v>
          </cell>
          <cell r="R93"/>
          <cell r="S93" t="str">
            <v/>
          </cell>
          <cell r="T93"/>
          <cell r="U93" t="str">
            <v/>
          </cell>
          <cell r="V93" t="str">
            <v/>
          </cell>
        </row>
        <row r="94">
          <cell r="I94" t="str">
            <v>DIRECCIÓN DE ACCESO A TIERRAS</v>
          </cell>
          <cell r="J94" t="str">
            <v>Dirección de Acceso a Tierras identifica los trámites que pueden incumplir los términos establecidos a través de la realización del reportes de alertas semanales verificando el estado de cada trámite en curso y determinando cuáles podrían hallarse por superar algún término</v>
          </cell>
          <cell r="K94" t="str">
            <v>Preventivo</v>
          </cell>
          <cell r="M94" t="str">
            <v>Manual</v>
          </cell>
          <cell r="O94" t="str">
            <v>Documentado</v>
          </cell>
          <cell r="Q94" t="str">
            <v>Con registro</v>
          </cell>
          <cell r="R94">
            <v>0.6</v>
          </cell>
          <cell r="S94" t="str">
            <v>Media</v>
          </cell>
          <cell r="T94">
            <v>1</v>
          </cell>
          <cell r="U94" t="str">
            <v>Catastrófico</v>
          </cell>
          <cell r="V94" t="str">
            <v>Extremo</v>
          </cell>
          <cell r="W94" t="str">
            <v>Reducir</v>
          </cell>
        </row>
        <row r="95">
          <cell r="I95" t="str">
            <v>DIRECCIÓN DE ACCESO A TIERRAS</v>
          </cell>
          <cell r="J95" t="str">
            <v>Dirección de Acceso a Tierras tramita el proceso con el equipo funcional de titulación a través de la realización de nuevo trámite y/o la Orden Judicial (Cuando aplique) verificando el estado de cada trámite en curso y determinando cuáles se encuentran superando algún término</v>
          </cell>
          <cell r="K95" t="str">
            <v>Correctivo</v>
          </cell>
          <cell r="M95" t="str">
            <v>Manual</v>
          </cell>
          <cell r="O95" t="str">
            <v>Documentado</v>
          </cell>
          <cell r="Q95" t="str">
            <v>Con registro</v>
          </cell>
          <cell r="R95"/>
          <cell r="S95" t="str">
            <v/>
          </cell>
          <cell r="T95"/>
          <cell r="U95" t="str">
            <v/>
          </cell>
          <cell r="V95" t="str">
            <v/>
          </cell>
        </row>
        <row r="98">
          <cell r="I98" t="str">
            <v>SUBDIRECCIÓN DE ADMINISTRACIÓN DE TIERRAS DE LA NACIÓN</v>
          </cell>
          <cell r="J98" t="str">
            <v>Subdirección de Administración de Tierras de la Nación determina la veracidad y exactitud de la información registrada de predios en el fondo de tierras a través de un documento de conciliación entre la Subdirección de Administración de Tierras de la Nación y contabilidad de la Subdirección Administrativa y Financiera donde se valida la información registrada de predios en el  fondo de tierras versus la información registrada en contabilidad en la subcuenta acceso para población campesina, comunidades, familias y asociaciones rurales</v>
          </cell>
          <cell r="K98" t="str">
            <v>Detectivo</v>
          </cell>
          <cell r="M98" t="str">
            <v>Manual</v>
          </cell>
          <cell r="O98" t="str">
            <v>Documentado</v>
          </cell>
          <cell r="Q98" t="str">
            <v>Con registro</v>
          </cell>
          <cell r="R98">
            <v>0.8</v>
          </cell>
          <cell r="S98" t="str">
            <v>Alta</v>
          </cell>
          <cell r="T98">
            <v>0.7</v>
          </cell>
          <cell r="U98" t="str">
            <v>Mayor</v>
          </cell>
          <cell r="V98" t="str">
            <v>Alto</v>
          </cell>
          <cell r="W98" t="str">
            <v>Reducir</v>
          </cell>
        </row>
        <row r="99">
          <cell r="I99" t="str">
            <v>SUBDIRECCIÓN DE ADMINISTRACIÓN DE TIERRAS DE LA NACIÓN</v>
          </cell>
          <cell r="J99" t="str">
            <v>Subdirección de Administración de Tierras de la Nación corrige la información a través del inventario actualizado del Fondo de Tierras para la Reforma Rural Integral donde se modifica los datos por las diferencias detectadas en la conciliación realizada</v>
          </cell>
          <cell r="K99" t="str">
            <v>Correctivo</v>
          </cell>
          <cell r="M99" t="str">
            <v>Manual</v>
          </cell>
          <cell r="O99" t="str">
            <v>Documentado</v>
          </cell>
          <cell r="Q99" t="str">
            <v>Con registro</v>
          </cell>
          <cell r="R99"/>
          <cell r="S99" t="str">
            <v/>
          </cell>
          <cell r="T99"/>
          <cell r="U99" t="str">
            <v/>
          </cell>
          <cell r="V99" t="str">
            <v/>
          </cell>
        </row>
        <row r="100">
          <cell r="I100" t="str">
            <v>DIRECCIÓN GENERAL - GEOGRAFÍA - TOPOGRAFÍA Y CATASTRO</v>
          </cell>
          <cell r="J100" t="str">
            <v>Dirección General - Geografía - Topografía y Catastro verifica los tiempos transcurridos en las etapas del proceso a través del registro de la tabla de control de actividades donde se establece la fecha de recepción, asignación, aprobación y entrega y se calcula el tiempo de la actividad de validación teniendo en cuenta los días hábiles</v>
          </cell>
          <cell r="K100" t="str">
            <v>Preventivo</v>
          </cell>
          <cell r="M100" t="str">
            <v>Manual</v>
          </cell>
          <cell r="O100" t="str">
            <v>Documentado</v>
          </cell>
          <cell r="Q100" t="str">
            <v>Con registro</v>
          </cell>
          <cell r="R100">
            <v>0.48</v>
          </cell>
          <cell r="S100" t="str">
            <v>Media</v>
          </cell>
          <cell r="T100">
            <v>0.6</v>
          </cell>
          <cell r="U100" t="str">
            <v>Moderado</v>
          </cell>
          <cell r="V100" t="str">
            <v>Moderado</v>
          </cell>
          <cell r="W100" t="str">
            <v>Reducir</v>
          </cell>
        </row>
        <row r="101">
          <cell r="I101" t="str">
            <v>DIRECCIÓN GENERAL - GEOGRAFÍA - TOPOGRAFÍA Y CATASTRO</v>
          </cell>
          <cell r="J101" t="str">
            <v>Dirección General - Geografía - Topografía y Catastro prioriza la atención del caso de solicitud de información a través de una tabla de seguimiento de entregas de información donde se registra, valida y se genera la inmediatez de la entrega de datos topográficos, geográficos o catastrales que presentan demora</v>
          </cell>
          <cell r="K101" t="str">
            <v>Correctivo</v>
          </cell>
          <cell r="M101" t="str">
            <v>Manual</v>
          </cell>
          <cell r="O101" t="str">
            <v>Documentado</v>
          </cell>
          <cell r="Q101" t="str">
            <v>Con registro</v>
          </cell>
          <cell r="R101"/>
          <cell r="S101" t="str">
            <v/>
          </cell>
          <cell r="T101"/>
          <cell r="U101" t="str">
            <v/>
          </cell>
          <cell r="V101" t="str">
            <v/>
          </cell>
        </row>
        <row r="102">
          <cell r="I102" t="str">
            <v>DIRECCIÓN GENERAL - GEOGRAFÍA - TOPOGRAFÍA Y CATASTRO</v>
          </cell>
          <cell r="J102" t="str">
            <v>Dirección General - Geografía - Topografía y Catastro verifica la calidad de la información topográfica recibida a través del registro de la tabla de control de actividades donde se registran los datos del predio para revisión técnica y se indica en el campo de aseguramiento de calidad, el estado de la validación (Conforme o No Conforme)</v>
          </cell>
          <cell r="K102" t="str">
            <v>Preventivo</v>
          </cell>
          <cell r="M102" t="str">
            <v>Manual</v>
          </cell>
          <cell r="O102" t="str">
            <v>Documentado</v>
          </cell>
          <cell r="Q102" t="str">
            <v>Con registro</v>
          </cell>
          <cell r="R102">
            <v>0.48</v>
          </cell>
          <cell r="S102" t="str">
            <v>Media</v>
          </cell>
          <cell r="T102">
            <v>0.6</v>
          </cell>
          <cell r="U102" t="str">
            <v>Moderado</v>
          </cell>
          <cell r="V102" t="str">
            <v>Moderado</v>
          </cell>
          <cell r="W102" t="str">
            <v>Reducir</v>
          </cell>
        </row>
        <row r="103">
          <cell r="I103" t="str">
            <v>DIRECCIÓN GENERAL - GEOGRAFÍA - TOPOGRAFÍA Y CATASTRO</v>
          </cell>
          <cell r="J103" t="str">
            <v>Dirección General - Geografía - Topografía y Catastro se realiza de nuevo las acciones para generar el producto que presento observaciones de calidad a través de una actualización del producto que se registra en la tabla de control de actividades donde se especifica los ajustes que se requieren realizar para volver a solicitar la revisión de acuerdo a lo presentado en el formato CONTROL DE CALIDAD ACTIVIDADES TOPOGRAFÍA GINFO-F-017</v>
          </cell>
          <cell r="K103" t="str">
            <v>Correctivo</v>
          </cell>
          <cell r="M103" t="str">
            <v>Manual</v>
          </cell>
          <cell r="O103" t="str">
            <v>Documentado</v>
          </cell>
          <cell r="Q103" t="str">
            <v>Con registro</v>
          </cell>
          <cell r="R103"/>
          <cell r="S103" t="str">
            <v/>
          </cell>
          <cell r="T103"/>
          <cell r="U103" t="str">
            <v/>
          </cell>
          <cell r="V103" t="str">
            <v/>
          </cell>
        </row>
        <row r="104">
          <cell r="I104" t="str">
            <v>SUBDIRECCIÓN SISTEMAS INFORMACIÓN DE TIERRAS</v>
          </cell>
          <cell r="J104" t="str">
            <v>Subdirección Sistemas Información de Tierras revisa y aprueba el  diseño de la solución de software a través de historias de usuario de la herramienta DevOps más presentaciones comité de cambios en conjunto con la dependencia solicitante y el equipo de construcción de software determinan si el diseño es adecuado, conveniente y eficaz</v>
          </cell>
          <cell r="K104" t="str">
            <v>Preventivo</v>
          </cell>
          <cell r="M104" t="str">
            <v>Automático</v>
          </cell>
          <cell r="O104" t="str">
            <v>Documentado</v>
          </cell>
          <cell r="Q104" t="str">
            <v>Con registro</v>
          </cell>
          <cell r="R104">
            <v>0.2</v>
          </cell>
          <cell r="S104" t="str">
            <v>Muy Baja</v>
          </cell>
          <cell r="T104">
            <v>1</v>
          </cell>
          <cell r="U104" t="str">
            <v>Catastrófico</v>
          </cell>
          <cell r="V104" t="str">
            <v>Extremo</v>
          </cell>
          <cell r="W104" t="str">
            <v>Reducir</v>
          </cell>
        </row>
        <row r="105">
          <cell r="I105" t="str">
            <v>SUBDIRECCIÓN SISTEMAS INFORMACIÓN DE TIERRAS</v>
          </cell>
          <cell r="J105" t="str">
            <v>Subdirección Sistemas Información de Tierras realiza el seguimiento a las diferentes etapas del desarrollo de software a través del Informe del ciclo de vida mediante la aplicación DevOps donde se detallada las actividades de análisis, diseño, desarrollo, pruebas, implementación y despliegue</v>
          </cell>
          <cell r="K105" t="str">
            <v>Detectivo</v>
          </cell>
          <cell r="M105" t="str">
            <v>Automático</v>
          </cell>
          <cell r="O105" t="str">
            <v>Documentado</v>
          </cell>
          <cell r="Q105" t="str">
            <v>Con registro</v>
          </cell>
          <cell r="R105">
            <v>0.2</v>
          </cell>
          <cell r="S105" t="str">
            <v>Muy Baja</v>
          </cell>
          <cell r="T105">
            <v>0.6</v>
          </cell>
          <cell r="U105" t="str">
            <v>Moderado</v>
          </cell>
          <cell r="V105" t="str">
            <v>Moderado</v>
          </cell>
          <cell r="W105" t="str">
            <v>Reducir</v>
          </cell>
        </row>
        <row r="106">
          <cell r="I106" t="str">
            <v>SUBDIRECCIÓN SISTEMAS INFORMACIÓN DE TIERRAS</v>
          </cell>
          <cell r="J106" t="str">
            <v>Subdirección Sistemas Información de Tierras actualiza la distribución de recurso humano, físico y tecnológico existente a través de los sprints (agrupación de actividades durante un periodo de tiempo de 10 días calendario) ajustando y configurando las fechas y/o actividades en el DevOps</v>
          </cell>
          <cell r="K106" t="str">
            <v>Correctivo</v>
          </cell>
          <cell r="M106" t="str">
            <v>Manual</v>
          </cell>
          <cell r="O106" t="str">
            <v>Documentado</v>
          </cell>
          <cell r="Q106" t="str">
            <v>Con registro</v>
          </cell>
          <cell r="R106"/>
          <cell r="S106" t="str">
            <v/>
          </cell>
          <cell r="T106"/>
          <cell r="U106" t="str">
            <v/>
          </cell>
          <cell r="V106" t="str">
            <v/>
          </cell>
        </row>
        <row r="107">
          <cell r="I107" t="str">
            <v>SUBDIRECCIÓN SISTEMAS INFORMACIÓN DE TIERRAS</v>
          </cell>
          <cell r="J107" t="str">
            <v>Subdirección Sistemas Información de Tierras ejecuta pruebas a través del informe de ciclo de vida de desarrollo de software (etapa de pruebas) realizando los ciclos de pruebas correspondientes a los componentes del software para su posterior paso a producción</v>
          </cell>
          <cell r="K107" t="str">
            <v>Preventivo</v>
          </cell>
          <cell r="M107" t="str">
            <v>Automático</v>
          </cell>
          <cell r="O107" t="str">
            <v>Documentado</v>
          </cell>
          <cell r="Q107" t="str">
            <v>Con registro</v>
          </cell>
          <cell r="R107">
            <v>0.2</v>
          </cell>
          <cell r="S107" t="str">
            <v>Muy Baja</v>
          </cell>
          <cell r="T107">
            <v>1</v>
          </cell>
          <cell r="U107" t="str">
            <v>Catastrófico</v>
          </cell>
          <cell r="V107" t="str">
            <v>Extremo</v>
          </cell>
          <cell r="W107" t="str">
            <v>Reducir</v>
          </cell>
        </row>
        <row r="108">
          <cell r="I108" t="str">
            <v>SUBDIRECCIÓN SISTEMAS INFORMACIÓN DE TIERRAS</v>
          </cell>
          <cell r="J108" t="str">
            <v>Subdirección Sistemas Información de Tierras asigna nuevos recursos y/o ajusta los tiempos de ejecución de las actividades a través de los sprints (agrupación de actividades durante un periodo de tiempo de 10 días calendario) ajustando y configurando las fechas y/o actividades en el DevOps</v>
          </cell>
          <cell r="K108" t="str">
            <v>Correctivo</v>
          </cell>
          <cell r="M108" t="str">
            <v>Manual</v>
          </cell>
          <cell r="O108" t="str">
            <v>Documentado</v>
          </cell>
          <cell r="Q108" t="str">
            <v>Con registro</v>
          </cell>
          <cell r="R108"/>
          <cell r="S108" t="str">
            <v/>
          </cell>
          <cell r="T108"/>
          <cell r="U108" t="str">
            <v/>
          </cell>
          <cell r="V108" t="str">
            <v/>
          </cell>
        </row>
        <row r="109">
          <cell r="I109" t="str">
            <v>SUBDIRECCIÓN SISTEMAS INFORMACIÓN DE TIERRAS</v>
          </cell>
          <cell r="J109" t="str">
            <v>Subdirección Sistemas Información de Tierras Revisa y aprueba el  diseño de la solución de software a través de historias de usuario de la herramienta DevOps más presentaciones comité de cambios En conjunto con la dependencia solicitante y el equipo de construcción de software determinan si el diseño es adecuado, conveniente y eficaz</v>
          </cell>
          <cell r="K109" t="str">
            <v>Preventivo</v>
          </cell>
          <cell r="M109" t="str">
            <v>Automático</v>
          </cell>
          <cell r="O109" t="str">
            <v>Documentado</v>
          </cell>
          <cell r="Q109" t="str">
            <v>Con registro</v>
          </cell>
          <cell r="R109">
            <v>0.1</v>
          </cell>
          <cell r="S109" t="str">
            <v>Muy Baja</v>
          </cell>
          <cell r="T109">
            <v>1</v>
          </cell>
          <cell r="U109" t="str">
            <v>Catastrófico</v>
          </cell>
          <cell r="V109" t="str">
            <v>Extremo</v>
          </cell>
          <cell r="W109" t="str">
            <v>Reducir</v>
          </cell>
        </row>
        <row r="110">
          <cell r="I110" t="str">
            <v>SUBDIRECCIÓN SISTEMAS INFORMACIÓN DE TIERRAS</v>
          </cell>
          <cell r="J110" t="str">
            <v xml:space="preserve">Subdirección Sistemas Información de Tierras verifica el nivel de implementación de las soluciones desarrolladas a través de las presentaciones del comité de cambios que contienen la información de las implementaciones realizadas  donde se verifica en el Sistema Integrado de Tierras el nivel de uso de las aplicaciones </v>
          </cell>
          <cell r="K110" t="str">
            <v>Detectivo</v>
          </cell>
          <cell r="M110" t="str">
            <v>Automático</v>
          </cell>
          <cell r="O110" t="str">
            <v>Documentado</v>
          </cell>
          <cell r="Q110" t="str">
            <v>Con registro</v>
          </cell>
          <cell r="R110">
            <v>0.1</v>
          </cell>
          <cell r="S110" t="str">
            <v>Muy Baja</v>
          </cell>
          <cell r="T110">
            <v>0.6</v>
          </cell>
          <cell r="U110" t="str">
            <v>Moderado</v>
          </cell>
          <cell r="V110" t="str">
            <v>Moderado</v>
          </cell>
          <cell r="W110" t="str">
            <v>Reducir</v>
          </cell>
        </row>
        <row r="111">
          <cell r="I111" t="str">
            <v>SUBDIRECCIÓN SISTEMAS INFORMACIÓN DE TIERRAS</v>
          </cell>
          <cell r="J111" t="str">
            <v xml:space="preserve">Subdirección Sistemas Información de Tierras Realiza el análisis del nivel de uso y apropiación del sistema  a través del acta de la reunión Por medio de mesas de trabajo en las que se puede identificar requerimientos o mejoras al módulo del SIT  </v>
          </cell>
          <cell r="K111" t="str">
            <v>Correctivo</v>
          </cell>
          <cell r="M111" t="str">
            <v>Manual</v>
          </cell>
          <cell r="O111" t="str">
            <v>Documentado</v>
          </cell>
          <cell r="Q111" t="str">
            <v>Con registro</v>
          </cell>
          <cell r="R111"/>
          <cell r="S111" t="str">
            <v/>
          </cell>
          <cell r="T111"/>
          <cell r="U111" t="str">
            <v/>
          </cell>
          <cell r="V111" t="str">
            <v/>
          </cell>
        </row>
        <row r="112">
          <cell r="I112" t="str">
            <v>SUBDIRECCIÓN DE TALENTO HUMANO</v>
          </cell>
          <cell r="J112" t="str">
            <v>Subdirección de Talento Humano Revisa la formulación del Plan Estratégico de Talento Humano a través del Plan Estratégico de Talento Humano definitivo que cumpla con los lineamientos decreto 612 2018 y Función Pública</v>
          </cell>
          <cell r="K112" t="str">
            <v>Preventivo</v>
          </cell>
          <cell r="M112" t="str">
            <v>Manual</v>
          </cell>
          <cell r="O112" t="str">
            <v>Sin documentar</v>
          </cell>
          <cell r="Q112" t="str">
            <v>Con registro</v>
          </cell>
          <cell r="R112">
            <v>0.12</v>
          </cell>
          <cell r="S112" t="str">
            <v>Muy Baja</v>
          </cell>
          <cell r="T112">
            <v>0.6</v>
          </cell>
          <cell r="U112" t="str">
            <v>Moderado</v>
          </cell>
          <cell r="V112" t="str">
            <v>Moderado</v>
          </cell>
          <cell r="W112" t="str">
            <v>Reducir</v>
          </cell>
        </row>
        <row r="113">
          <cell r="I113" t="str">
            <v>SECRETARÍA GENERAL</v>
          </cell>
          <cell r="J113" t="str">
            <v>Secretaría General Valida la formulación el Plan Estratégico de Talento Humano a través de un correo electrónico Enviado a la Subdirección de Talento Humano, donde informa si se encuentra listo para aprobación o se debe ajustar y actualizar con base a unas observaciones</v>
          </cell>
          <cell r="K113" t="str">
            <v>Detectivo</v>
          </cell>
          <cell r="M113" t="str">
            <v>Manual</v>
          </cell>
          <cell r="O113" t="str">
            <v>Sin documentar</v>
          </cell>
          <cell r="Q113" t="str">
            <v>Con registro</v>
          </cell>
          <cell r="R113">
            <v>0.12</v>
          </cell>
          <cell r="S113" t="str">
            <v>Muy Baja</v>
          </cell>
          <cell r="T113">
            <v>0.42</v>
          </cell>
          <cell r="U113" t="str">
            <v>Moderado</v>
          </cell>
          <cell r="V113" t="str">
            <v>Moderado</v>
          </cell>
          <cell r="W113" t="str">
            <v>Reducir</v>
          </cell>
        </row>
        <row r="114">
          <cell r="I114" t="str">
            <v>SUBDIRECCIÓN DE TALENTO HUMANO</v>
          </cell>
          <cell r="J114" t="str">
            <v>Subdirección de Talento Humano Diseña el plan de la nueva vigencia a través del correo electrónico dando inicio a la formulación del Plan Estratégico de Talento Humano de la nueva vigencia Con base al histórico de cumplimiento de metas y recomendaciones para oportunidades de mejora</v>
          </cell>
          <cell r="K114" t="str">
            <v>Correctivo</v>
          </cell>
          <cell r="M114" t="str">
            <v>Manual</v>
          </cell>
          <cell r="O114" t="str">
            <v>Sin documentar</v>
          </cell>
          <cell r="Q114" t="str">
            <v>Con registro</v>
          </cell>
          <cell r="R114"/>
          <cell r="S114" t="str">
            <v/>
          </cell>
          <cell r="T114"/>
          <cell r="U114" t="str">
            <v/>
          </cell>
          <cell r="V114" t="str">
            <v/>
          </cell>
        </row>
        <row r="115">
          <cell r="I115" t="str">
            <v>SUBDIRECCIÓN DE TALENTO HUMANO</v>
          </cell>
          <cell r="J115" t="str">
            <v>Subdirección de Talento Humano Gestiona el soporte y mantenimiento del aplicativo Meta4 - SIGEP Nómina a través de Informe de supervisión que presenta los ajustes en el presupuesto, las notificaciones a los interesados con inconsistencias y correcciones a que haya lugar</v>
          </cell>
          <cell r="K115" t="str">
            <v>Preventivo</v>
          </cell>
          <cell r="M115" t="str">
            <v>Manual</v>
          </cell>
          <cell r="O115" t="str">
            <v>Sin documentar</v>
          </cell>
          <cell r="Q115" t="str">
            <v>Con registro</v>
          </cell>
          <cell r="R115">
            <v>0.12</v>
          </cell>
          <cell r="S115" t="str">
            <v>Muy Baja</v>
          </cell>
          <cell r="T115">
            <v>1</v>
          </cell>
          <cell r="U115" t="str">
            <v>Catastrófico</v>
          </cell>
          <cell r="V115" t="str">
            <v>Extremo</v>
          </cell>
          <cell r="W115" t="str">
            <v>Reducir</v>
          </cell>
        </row>
        <row r="116">
          <cell r="I116" t="str">
            <v>SUBDIRECCIÓN DE TALENTO HUMANO</v>
          </cell>
          <cell r="J116" t="str">
            <v>Subdirección de Talento Humano Actualiza la gestión del aplicativo Meta4 - SIGEP Nómina a través de Informe de supervisión que modifica la correcta ejecución de la nómina</v>
          </cell>
          <cell r="K116" t="str">
            <v>Correctivo</v>
          </cell>
          <cell r="M116" t="str">
            <v>Manual</v>
          </cell>
          <cell r="O116" t="str">
            <v>Sin documentar</v>
          </cell>
          <cell r="Q116" t="str">
            <v>Con registro</v>
          </cell>
          <cell r="R116"/>
          <cell r="S116" t="str">
            <v/>
          </cell>
          <cell r="T116"/>
          <cell r="U116" t="str">
            <v/>
          </cell>
          <cell r="V116" t="str">
            <v/>
          </cell>
        </row>
        <row r="117">
          <cell r="I117" t="str">
            <v>OFICINA JURÍDICA (CONTROL INTERNO DISCIPLINARIO)</v>
          </cell>
          <cell r="J117" t="str">
            <v>Oficina Jurídica (Control Interno Disciplinario) revisa el proceso a través de la matriz de procesos disciplinarios donde se verifica el cumplimiento términos procesales para evitar la prescripción del proceso</v>
          </cell>
          <cell r="K117" t="str">
            <v>Detectivo</v>
          </cell>
          <cell r="M117" t="str">
            <v>Manual</v>
          </cell>
          <cell r="O117" t="str">
            <v>Sin documentar</v>
          </cell>
          <cell r="Q117" t="str">
            <v>Con registro</v>
          </cell>
          <cell r="R117">
            <v>0.6</v>
          </cell>
          <cell r="S117" t="str">
            <v>Media</v>
          </cell>
          <cell r="T117">
            <v>0.28000000000000003</v>
          </cell>
          <cell r="U117" t="str">
            <v>Menor</v>
          </cell>
          <cell r="V117" t="str">
            <v>Moderado</v>
          </cell>
          <cell r="W117" t="str">
            <v>Reducir</v>
          </cell>
        </row>
        <row r="118">
          <cell r="I118" t="str">
            <v>OFICINA JURÍDICA (CONTROL INTERNO DISCIPLINARIO)</v>
          </cell>
          <cell r="J118" t="str">
            <v>Oficina Jurídica (Control Interno Disciplinario) archiva el proceso por prescripción  a través del auto de notificación donde se comunica al interesado la decisión de fondo en el proceso</v>
          </cell>
          <cell r="K118" t="str">
            <v>Correctivo</v>
          </cell>
          <cell r="M118" t="str">
            <v>Manual</v>
          </cell>
          <cell r="O118" t="str">
            <v>Sin documentar</v>
          </cell>
          <cell r="Q118" t="str">
            <v>Con registro</v>
          </cell>
          <cell r="R118"/>
          <cell r="S118" t="str">
            <v/>
          </cell>
          <cell r="T118"/>
          <cell r="U118" t="str">
            <v/>
          </cell>
          <cell r="V118" t="str">
            <v/>
          </cell>
        </row>
        <row r="119">
          <cell r="I119" t="str">
            <v>OFICINA JURÍDICA (CONTROL INTERNO DISCIPLINARIO)</v>
          </cell>
          <cell r="J119" t="str">
            <v>Oficina Jurídica (Control Interno Disciplinario) revisa el proceso a través matriz de procesos disciplinarios donde se verifica el cumplimiento términos procesales para evitar la caducidad del proceso</v>
          </cell>
          <cell r="K119" t="str">
            <v>Detectivo</v>
          </cell>
          <cell r="M119" t="str">
            <v>Manual</v>
          </cell>
          <cell r="O119" t="str">
            <v>Sin documentar</v>
          </cell>
          <cell r="Q119" t="str">
            <v>Con registro</v>
          </cell>
          <cell r="R119">
            <v>0.6</v>
          </cell>
          <cell r="S119" t="str">
            <v>Media</v>
          </cell>
          <cell r="T119">
            <v>0.28000000000000003</v>
          </cell>
          <cell r="U119" t="str">
            <v>Menor</v>
          </cell>
          <cell r="V119" t="str">
            <v>Moderado</v>
          </cell>
          <cell r="W119" t="str">
            <v>Reducir</v>
          </cell>
        </row>
        <row r="120">
          <cell r="I120" t="str">
            <v>OFICINA JURÍDICA (CONTROL INTERNO DISCIPLINARIO)</v>
          </cell>
          <cell r="J120" t="str">
            <v>Oficina Jurídica (Control Interno Disciplinario) archiva el proceso por caducidad a través del auto de notificación donde se comunica al interesado la decisión de fondo en el proceso</v>
          </cell>
          <cell r="K120" t="str">
            <v>Correctivo</v>
          </cell>
          <cell r="M120" t="str">
            <v>Manual</v>
          </cell>
          <cell r="O120" t="str">
            <v>Sin documentar</v>
          </cell>
          <cell r="Q120" t="str">
            <v>Con registro</v>
          </cell>
          <cell r="R120"/>
          <cell r="S120" t="str">
            <v/>
          </cell>
          <cell r="T120"/>
          <cell r="U120" t="str">
            <v/>
          </cell>
          <cell r="V120" t="str">
            <v/>
          </cell>
        </row>
        <row r="123">
          <cell r="I123" t="str">
            <v>OFICINA JURÍDICA</v>
          </cell>
          <cell r="J123" t="str">
            <v>Oficina Jurídica unifica los criterios jurídicos a través de la revisión del expediente y anexos donde revisa la viabilidad del documento y generar el visto bueno de los profesionales a cargo del tramite</v>
          </cell>
          <cell r="K123" t="str">
            <v>Preventivo</v>
          </cell>
          <cell r="M123" t="str">
            <v>Manual</v>
          </cell>
          <cell r="O123" t="str">
            <v>Sin documentar</v>
          </cell>
          <cell r="Q123" t="str">
            <v>Sin registro</v>
          </cell>
          <cell r="R123">
            <v>0.36</v>
          </cell>
          <cell r="S123" t="str">
            <v>Baja</v>
          </cell>
          <cell r="T123">
            <v>1</v>
          </cell>
          <cell r="U123" t="str">
            <v>Catastrófico</v>
          </cell>
          <cell r="V123" t="str">
            <v>Extremo</v>
          </cell>
          <cell r="W123" t="str">
            <v>Reducir</v>
          </cell>
        </row>
        <row r="124">
          <cell r="I124" t="str">
            <v>OFICINA JURÍDICA</v>
          </cell>
          <cell r="J124" t="str">
            <v>Oficina Jurídica verifica el documento que presenta novedad a través de la caracterización de la solicitud del concepto donde se valida el objeto, responsable y el tramite y encontrar las observaciones para su ajuste o actualización</v>
          </cell>
          <cell r="K124" t="str">
            <v>Correctivo</v>
          </cell>
          <cell r="M124" t="str">
            <v>Manual</v>
          </cell>
          <cell r="O124" t="str">
            <v>Sin documentar</v>
          </cell>
          <cell r="Q124" t="str">
            <v>Sin registro</v>
          </cell>
          <cell r="R124"/>
          <cell r="S124" t="str">
            <v/>
          </cell>
          <cell r="T124"/>
          <cell r="U124" t="str">
            <v/>
          </cell>
          <cell r="V124" t="str">
            <v/>
          </cell>
        </row>
        <row r="125">
          <cell r="I125" t="str">
            <v>OFICINA JURÍDICA</v>
          </cell>
          <cell r="J125" t="str">
            <v>Oficina Jurídica consulta del estado procesal a través del correo oficial de notificaciones judiciales de la entidad para realizar el correspondiente reparto por ORFEO de la actuación judicial al grupo de abogados de la Oficina Jurídica</v>
          </cell>
          <cell r="K125" t="str">
            <v>Preventivo</v>
          </cell>
          <cell r="M125" t="str">
            <v>Manual</v>
          </cell>
          <cell r="O125" t="str">
            <v>Sin documentar</v>
          </cell>
          <cell r="Q125" t="str">
            <v>Sin registro</v>
          </cell>
          <cell r="R125">
            <v>0.48</v>
          </cell>
          <cell r="S125" t="str">
            <v>Media</v>
          </cell>
          <cell r="T125">
            <v>1</v>
          </cell>
          <cell r="U125" t="str">
            <v>Catastrófico</v>
          </cell>
          <cell r="V125" t="str">
            <v>Extremo</v>
          </cell>
          <cell r="W125" t="str">
            <v>Reducir</v>
          </cell>
        </row>
        <row r="126">
          <cell r="I126" t="str">
            <v>OFICINA JURÍDICA</v>
          </cell>
          <cell r="J126" t="str">
            <v>Oficina Jurídica consulta del estado procesal a través del seguimiento de la pagina web www.ramajudicial.gov.co  donde se valida en el modulo de consulta de procesos unificadas como esta la realidad procesal (actuaciones sobre el proceso) dentro de esto, el cumplimiento en términos</v>
          </cell>
          <cell r="K126" t="str">
            <v>Preventivo</v>
          </cell>
          <cell r="M126" t="str">
            <v>Manual</v>
          </cell>
          <cell r="O126" t="str">
            <v>Sin documentar</v>
          </cell>
          <cell r="Q126" t="str">
            <v>Sin registro</v>
          </cell>
          <cell r="R126">
            <v>0.28799999999999998</v>
          </cell>
          <cell r="S126" t="str">
            <v>Baja</v>
          </cell>
          <cell r="T126">
            <v>1</v>
          </cell>
          <cell r="U126" t="str">
            <v>Catastrófico</v>
          </cell>
          <cell r="V126" t="str">
            <v>Extremo</v>
          </cell>
          <cell r="W126" t="str">
            <v>Reducir</v>
          </cell>
        </row>
        <row r="127">
          <cell r="I127" t="str">
            <v>OFICINA JURÍDICA</v>
          </cell>
          <cell r="J127" t="str">
            <v>Oficina Jurídica identificar donde se presenta el vencimiento del termino a través del correo oficial de notificaciones judiciales de la entidad para determinar cual o cuales fueron las anomalías en el proceso, subsanar y responder en el tiempo más próximo</v>
          </cell>
          <cell r="K127" t="str">
            <v>Correctivo</v>
          </cell>
          <cell r="M127" t="str">
            <v>Manual</v>
          </cell>
          <cell r="O127" t="str">
            <v>Sin documentar</v>
          </cell>
          <cell r="Q127" t="str">
            <v>Sin registro</v>
          </cell>
          <cell r="R127"/>
          <cell r="S127" t="str">
            <v/>
          </cell>
          <cell r="T127"/>
          <cell r="U127" t="str">
            <v/>
          </cell>
          <cell r="V127" t="str">
            <v/>
          </cell>
        </row>
        <row r="128">
          <cell r="I128" t="str">
            <v>OFICINA JURÍDICA</v>
          </cell>
          <cell r="J128" t="str">
            <v>Oficina Jurídica revisa la viabilidad del documento a través de la normativa vigente y aplicable donde se revisa que cumpla con los lineamientos y el contenido deseable para el documento y generar el visto bueno para su revisión y aprobación</v>
          </cell>
          <cell r="K128" t="str">
            <v>Preventivo</v>
          </cell>
          <cell r="M128" t="str">
            <v>Manual</v>
          </cell>
          <cell r="O128" t="str">
            <v>Sin documentar</v>
          </cell>
          <cell r="Q128" t="str">
            <v>Sin registro</v>
          </cell>
          <cell r="R128">
            <v>0.36</v>
          </cell>
          <cell r="S128" t="str">
            <v>Baja</v>
          </cell>
          <cell r="T128">
            <v>1</v>
          </cell>
          <cell r="U128" t="str">
            <v>Catastrófico</v>
          </cell>
          <cell r="V128" t="str">
            <v>Extremo</v>
          </cell>
          <cell r="W128" t="str">
            <v>Reducir</v>
          </cell>
        </row>
        <row r="129">
          <cell r="I129" t="str">
            <v>OFICINA JURÍDICA</v>
          </cell>
          <cell r="J129" t="str">
            <v>Oficina Jurídica realiza la revocatoria a través de un acto administrativo donde es motivado y se expresa los argumentos del porque a la actuación administrativa</v>
          </cell>
          <cell r="K129" t="str">
            <v>Correctivo</v>
          </cell>
          <cell r="M129" t="str">
            <v>Manual</v>
          </cell>
          <cell r="O129" t="str">
            <v>Sin documentar</v>
          </cell>
          <cell r="Q129" t="str">
            <v>Con registro</v>
          </cell>
          <cell r="R129"/>
          <cell r="S129" t="str">
            <v/>
          </cell>
          <cell r="T129"/>
          <cell r="U129" t="str">
            <v/>
          </cell>
          <cell r="V129" t="str">
            <v/>
          </cell>
        </row>
        <row r="130">
          <cell r="H130" t="str">
            <v>C 50.1</v>
          </cell>
          <cell r="I130" t="str">
            <v>SUPERVISOR DEL CONTRATO Y/O CONVENIO</v>
          </cell>
          <cell r="J130" t="str">
            <v>Supervisor del contrato y/o convenio solicita al Grupo de contratos  a través de un memorando en ORFEO para adelantar el tramite de liquidación con el cumplimiento total de la documentación contractual (expediente del contrato)</v>
          </cell>
          <cell r="K130" t="str">
            <v>Preventivo</v>
          </cell>
          <cell r="M130" t="str">
            <v>Manual</v>
          </cell>
          <cell r="O130" t="str">
            <v>Documentado</v>
          </cell>
          <cell r="Q130" t="str">
            <v>Con registro</v>
          </cell>
          <cell r="R130">
            <v>0.36</v>
          </cell>
          <cell r="S130" t="str">
            <v>Baja</v>
          </cell>
          <cell r="T130">
            <v>0.6</v>
          </cell>
          <cell r="U130" t="str">
            <v>Moderado</v>
          </cell>
          <cell r="V130" t="str">
            <v>Moderado</v>
          </cell>
          <cell r="W130" t="str">
            <v>Reducir</v>
          </cell>
        </row>
        <row r="131">
          <cell r="H131" t="str">
            <v>C 50.2</v>
          </cell>
          <cell r="I131" t="str">
            <v>SUPERVISOR DEL CONTRATO Y/O CONVENIO</v>
          </cell>
          <cell r="J131" t="str">
            <v>Supervisor del contrato y/o convenio verifica la finalización del contrato y/o convenio a través del informe final de supervisión donde revisa que cumpla con las obligaciones del contrato y poder dar el visto bueno para la liquidación del contrato y posterior publicación SECOP ii</v>
          </cell>
          <cell r="K131" t="str">
            <v>Detectivo</v>
          </cell>
          <cell r="M131" t="str">
            <v>Manual</v>
          </cell>
          <cell r="O131" t="str">
            <v>Documentado</v>
          </cell>
          <cell r="Q131" t="str">
            <v>Con Registro</v>
          </cell>
          <cell r="R131">
            <v>0.36</v>
          </cell>
          <cell r="S131" t="str">
            <v>Baja</v>
          </cell>
          <cell r="T131">
            <v>0.42</v>
          </cell>
          <cell r="U131" t="str">
            <v>Moderado</v>
          </cell>
          <cell r="V131" t="str">
            <v>Moderado</v>
          </cell>
          <cell r="W131" t="str">
            <v>Reducir</v>
          </cell>
        </row>
        <row r="132">
          <cell r="H132" t="str">
            <v>C 50.3</v>
          </cell>
          <cell r="I132" t="str">
            <v>GRUPO CONTRATOS</v>
          </cell>
          <cell r="J132" t="str">
            <v>Grupo Contratos proyecta la finalización del contrato a través del Acta de cierre donde se presenta las claridades del porque se finaliza el contrato y los términos de este, además, es insumo para realizar la reunión del análisis de causas de incumplimiento y formular las oportunidades de mejora correspondientes</v>
          </cell>
          <cell r="K132" t="str">
            <v>Correctivo</v>
          </cell>
          <cell r="M132" t="str">
            <v>Manual</v>
          </cell>
          <cell r="O132" t="str">
            <v>Sin documentar</v>
          </cell>
          <cell r="Q132" t="str">
            <v>Con Registro</v>
          </cell>
          <cell r="R132"/>
          <cell r="S132" t="str">
            <v/>
          </cell>
          <cell r="T132"/>
          <cell r="U132" t="str">
            <v/>
          </cell>
          <cell r="V132" t="str">
            <v/>
          </cell>
        </row>
        <row r="133">
          <cell r="H133" t="str">
            <v>C 51.1</v>
          </cell>
          <cell r="I133" t="str">
            <v>SUPERVISOR DEL CONTRATO</v>
          </cell>
          <cell r="J133" t="str">
            <v>Supervisor del contrato realiza seguimiento a las obligaciones de los contratistas en el marco de sus competencias a través del informe en la plataforma KLIC donde valida las actividades reportadas en sus informes mensuales y que no exista constitución de dependencia, subordinación y horarios de la labor por parte del supervisor del contrato</v>
          </cell>
          <cell r="K133" t="str">
            <v>Detectivo</v>
          </cell>
          <cell r="M133" t="str">
            <v>Manual</v>
          </cell>
          <cell r="O133" t="str">
            <v>Documentado</v>
          </cell>
          <cell r="Q133" t="str">
            <v>Con Registro</v>
          </cell>
          <cell r="R133">
            <v>0.4</v>
          </cell>
          <cell r="S133" t="str">
            <v>Baja</v>
          </cell>
          <cell r="T133">
            <v>0.28000000000000003</v>
          </cell>
          <cell r="U133" t="str">
            <v>Menor</v>
          </cell>
          <cell r="V133" t="str">
            <v>Moderado</v>
          </cell>
          <cell r="W133" t="str">
            <v>Reducir</v>
          </cell>
        </row>
        <row r="134">
          <cell r="H134" t="str">
            <v>C 51.2</v>
          </cell>
          <cell r="I134" t="str">
            <v>SUBDIRECCIÓN ADMINISTRATIVA Y FINANCIERA</v>
          </cell>
          <cell r="J134" t="str">
            <v>Subdirección Administrativa y Financiera realiza el pago de la liquidación del contrato y pago de prestaciones de ley a través de lo establecido en la resolución de pago expedida por orden judicial  donde se describen los terceros, los pagos y demás información relevante para dar cumplimiento a la orden judicial</v>
          </cell>
          <cell r="K134" t="str">
            <v>Correctivo</v>
          </cell>
          <cell r="M134" t="str">
            <v>Manual</v>
          </cell>
          <cell r="O134" t="str">
            <v>Documentado</v>
          </cell>
          <cell r="Q134" t="str">
            <v>Con Registro</v>
          </cell>
          <cell r="R134"/>
          <cell r="S134" t="str">
            <v/>
          </cell>
          <cell r="T134"/>
          <cell r="U134" t="str">
            <v/>
          </cell>
          <cell r="V134" t="str">
            <v/>
          </cell>
        </row>
        <row r="135">
          <cell r="H135" t="str">
            <v>C 52.1</v>
          </cell>
          <cell r="I135" t="str">
            <v xml:space="preserve">PERSONA ENCARGADA DEL ALMACÉN </v>
          </cell>
          <cell r="J135" t="str">
            <v xml:space="preserve">Persona encargada del Almacen verifica la existencia de los bienes de la entidad a través de los formatos  ADMBS-F-032 FORMA SALIDA INDIVIDUAL DE ELEMENTOS y ADMBS-F-084  REINTEGRO INDIVIDUAL DE BIENES Y/O ELEMENTOS donde se realiza la toma fisica de inventarios, para la respectiva actualizacion de ubicacion y funcionario. Con base a eso las acciones  enunciadas, le permiten al Almacén analizar la base de datos que se tiene de inventarios vs el reporte de activos fijos del sistema APOTEOSYS, para evidenciar novedades y gestionar los respectivos ajustes. </v>
          </cell>
          <cell r="K135" t="str">
            <v>Detectivo</v>
          </cell>
          <cell r="M135" t="str">
            <v>Manual</v>
          </cell>
          <cell r="O135" t="str">
            <v>Sin documentar</v>
          </cell>
          <cell r="Q135" t="str">
            <v>Con registro</v>
          </cell>
          <cell r="R135">
            <v>0.6</v>
          </cell>
          <cell r="S135" t="str">
            <v>Media</v>
          </cell>
          <cell r="T135">
            <v>0.7</v>
          </cell>
          <cell r="U135" t="str">
            <v>Mayor</v>
          </cell>
          <cell r="V135" t="str">
            <v>Alto</v>
          </cell>
          <cell r="W135" t="str">
            <v>Reducir</v>
          </cell>
        </row>
        <row r="138">
          <cell r="H138" t="str">
            <v>C 53.1</v>
          </cell>
          <cell r="I138" t="str">
            <v>SUBDIRECCIÓN ADMINISTRATIVA Y FINANCIERA</v>
          </cell>
          <cell r="J138" t="str">
            <v>Subdirección Administrativa y Financiera realiza el seguimiento a la implementación del programa de mantenimientos preventivos a través del informe en la gestión del contrato con base al desarrollo de ejecución del cronograma en el contrato suscrito y celebrado para las adecuaciones, mantenimiento y reparaciones de las sedes</v>
          </cell>
          <cell r="K138" t="str">
            <v>Detectivo</v>
          </cell>
          <cell r="M138" t="str">
            <v>Manual</v>
          </cell>
          <cell r="O138" t="str">
            <v>Documentado</v>
          </cell>
          <cell r="Q138" t="str">
            <v>Con registro</v>
          </cell>
          <cell r="R138">
            <v>0.6</v>
          </cell>
          <cell r="S138" t="str">
            <v>Media</v>
          </cell>
          <cell r="T138">
            <v>0.56000000000000005</v>
          </cell>
          <cell r="U138" t="str">
            <v>Moderado</v>
          </cell>
          <cell r="V138" t="str">
            <v>Moderado</v>
          </cell>
          <cell r="W138" t="str">
            <v>Reducir</v>
          </cell>
        </row>
        <row r="139">
          <cell r="H139" t="str">
            <v>C 53.2</v>
          </cell>
          <cell r="I139" t="str">
            <v>SUBDIRECCIÓN ADMINISTRATIVA Y FINANCIERA</v>
          </cell>
          <cell r="J139" t="str">
            <v>Subdirección Administrativa y Financiera informa al contratista que suscribió el contrato a través de un correo electrónico la priorización de aquellos mantenimientos no ejecutados y actualizar el cronograma implementado</v>
          </cell>
          <cell r="K139" t="str">
            <v>Correctivo</v>
          </cell>
          <cell r="M139" t="str">
            <v>Manual</v>
          </cell>
          <cell r="O139" t="str">
            <v>Documentado</v>
          </cell>
          <cell r="Q139" t="str">
            <v>Con registro</v>
          </cell>
          <cell r="R139"/>
          <cell r="S139" t="str">
            <v/>
          </cell>
          <cell r="T139"/>
          <cell r="U139" t="str">
            <v/>
          </cell>
          <cell r="V139" t="str">
            <v/>
          </cell>
        </row>
        <row r="140">
          <cell r="H140" t="str">
            <v>C 54.1</v>
          </cell>
          <cell r="I140" t="str">
            <v>SUBDIRECCIÓN ADMINISTRATIVA Y FINANCIERA</v>
          </cell>
          <cell r="J140" t="str">
            <v>Subdirección Administrativa y Financiera verifica el cumplimiento de las aprobaciones realizadas por el Jefe directo o supervisor de contrato del solicitante y ordenador de gasto a través del aplicativo KLIC las solicitudes de comisión o viáticos que están cargadas para la generar la legalización de estas</v>
          </cell>
          <cell r="K140" t="str">
            <v>Preventivo</v>
          </cell>
          <cell r="M140" t="str">
            <v>Manual</v>
          </cell>
          <cell r="O140" t="str">
            <v>Documentado</v>
          </cell>
          <cell r="Q140" t="str">
            <v>Con registro</v>
          </cell>
          <cell r="R140">
            <v>0.36</v>
          </cell>
          <cell r="S140" t="str">
            <v>Baja</v>
          </cell>
          <cell r="T140">
            <v>0.4</v>
          </cell>
          <cell r="U140" t="str">
            <v>Menor</v>
          </cell>
          <cell r="V140" t="str">
            <v>Moderado</v>
          </cell>
          <cell r="W140" t="str">
            <v>Reducir</v>
          </cell>
        </row>
        <row r="141">
          <cell r="H141" t="str">
            <v>C 54.2</v>
          </cell>
          <cell r="I141" t="str">
            <v>SUBDIRECCIÓN ADMINISTRATIVA Y FINANCIERA</v>
          </cell>
          <cell r="J141" t="str">
            <v>Subdirección Administrativa y Financiera devuelve la legalización de comisión o viatico a través del rechazo en el aplicativo KLIC para que el funcionario o contratista que presenta los soportes y actualice en cumplimiento de los requisitos para la legalización</v>
          </cell>
          <cell r="K141" t="str">
            <v>Correctivo</v>
          </cell>
          <cell r="M141" t="str">
            <v>Manual</v>
          </cell>
          <cell r="O141" t="str">
            <v>Documentado</v>
          </cell>
          <cell r="Q141" t="str">
            <v>Con registro</v>
          </cell>
          <cell r="R141"/>
          <cell r="S141" t="str">
            <v/>
          </cell>
          <cell r="T141"/>
          <cell r="U141" t="str">
            <v/>
          </cell>
          <cell r="V141" t="str">
            <v/>
          </cell>
        </row>
        <row r="142">
          <cell r="H142" t="str">
            <v>C 54.3</v>
          </cell>
          <cell r="R142" t="str">
            <v/>
          </cell>
          <cell r="S142" t="str">
            <v/>
          </cell>
          <cell r="T142" t="str">
            <v/>
          </cell>
          <cell r="U142" t="str">
            <v/>
          </cell>
          <cell r="V142" t="str">
            <v/>
          </cell>
        </row>
        <row r="143">
          <cell r="H143" t="str">
            <v>C 55.1</v>
          </cell>
          <cell r="I143" t="str">
            <v>EQUIPO DE GESTIÓN DOCUMENTAL DE LA SUBDIRECCIÓN ADMINISTRATIVA Y FINANCIERA</v>
          </cell>
          <cell r="J143" t="str">
            <v>Equipo de gestión documental de la Subdirección Administrativa y Financiera realiza actividades establecidas en el Sistema Integrado de conservación a través de la adquisición del servicio de Saneamiento ambiental en los depósitos de archivo de Américas y CAN, con el animo de evitar el deterioro de la documentación custodiada por la Agencia</v>
          </cell>
          <cell r="K143" t="str">
            <v>Preventivo</v>
          </cell>
          <cell r="M143" t="str">
            <v>Manual</v>
          </cell>
          <cell r="O143" t="str">
            <v>Documentado</v>
          </cell>
          <cell r="Q143" t="str">
            <v>Con registro</v>
          </cell>
          <cell r="R143">
            <v>0.6</v>
          </cell>
          <cell r="S143" t="str">
            <v>Media</v>
          </cell>
          <cell r="T143">
            <v>0.6</v>
          </cell>
          <cell r="U143" t="str">
            <v>Moderado</v>
          </cell>
          <cell r="V143" t="str">
            <v>Moderado</v>
          </cell>
          <cell r="W143" t="str">
            <v>Reducir</v>
          </cell>
        </row>
        <row r="144">
          <cell r="H144" t="str">
            <v>C 55.2</v>
          </cell>
          <cell r="I144" t="str">
            <v>EQUIPO DE GESTIÓN DOCUMENTAL DE LA SUBDIRECCIÓN ADMINISTRATIVA Y FINANCIERA</v>
          </cell>
          <cell r="J144" t="str">
            <v>Equipo de gestión documental de la Subdirección Administrativa y Financiera revisa inmediatamente a través de la forma ADMBS-F-029-Forma PRÉSTAMO Y DEVOLUCIÓN DE DOCUMENTOS que los documentos devueltos por la dependencia correspondan al inventario inicial entregado, esta devolución puede ser parcial o total y debe cumplir con la calidad del documento en su entrega</v>
          </cell>
          <cell r="K144" t="str">
            <v>Detectivo</v>
          </cell>
          <cell r="M144" t="str">
            <v>Manual</v>
          </cell>
          <cell r="O144" t="str">
            <v>Documentado</v>
          </cell>
          <cell r="Q144" t="str">
            <v>Con registro</v>
          </cell>
          <cell r="R144">
            <v>0.6</v>
          </cell>
          <cell r="S144" t="str">
            <v>Media</v>
          </cell>
          <cell r="T144">
            <v>0.42</v>
          </cell>
          <cell r="U144" t="str">
            <v>Moderado</v>
          </cell>
          <cell r="V144" t="str">
            <v>Moderado</v>
          </cell>
          <cell r="W144" t="str">
            <v>Reducir</v>
          </cell>
        </row>
        <row r="145">
          <cell r="H145" t="str">
            <v>C 55.3</v>
          </cell>
          <cell r="I145" t="str">
            <v>EQUIPO DE GESTIÓN DOCUMENTAL DE LA SUBDIRECCIÓN ADMINISTRATIVA Y FINANCIERA</v>
          </cell>
          <cell r="J145" t="str">
            <v>Equipo de gestión documental de la Subdirección Administrativa y Financiera crea la alerta de perdida o daño del documento a través de un acta para la revisión y búsqueda en las bases de datos de préstamos y la búsqueda física en los depósitos de archivo de Américas y CAN, generando un Informe sobre la novedad y en caso dado la solicitud de una denuncia</v>
          </cell>
          <cell r="K145" t="str">
            <v>Correctivo</v>
          </cell>
          <cell r="M145" t="str">
            <v>Manual</v>
          </cell>
          <cell r="O145" t="str">
            <v>Sin documentar</v>
          </cell>
          <cell r="Q145" t="str">
            <v>Con registro</v>
          </cell>
          <cell r="R145"/>
          <cell r="S145" t="str">
            <v/>
          </cell>
          <cell r="T145"/>
          <cell r="U145" t="str">
            <v/>
          </cell>
          <cell r="V145" t="str">
            <v/>
          </cell>
        </row>
        <row r="147">
          <cell r="H147" t="str">
            <v>C 56.1</v>
          </cell>
          <cell r="I147" t="str">
            <v>EQUIPO DE GESTIÓN DOCUMENTAL DE LA SUBDIRECCIÓN ADMINISTRATIVA Y FINANCIERA</v>
          </cell>
          <cell r="J147" t="str">
            <v>Equipo de gestión documental de la Subdirección Administrativa y Financiera valida que los parámetros de clasificación a través del instructivo que permita identificar la asignación correcta de las comunicaciones oficiales recibidas, de acuerdo con las funciones de las dependencias de la Agencia</v>
          </cell>
          <cell r="K147" t="str">
            <v>Preventivo</v>
          </cell>
          <cell r="M147" t="str">
            <v>Manual</v>
          </cell>
          <cell r="O147" t="str">
            <v>Sin documentar</v>
          </cell>
          <cell r="Q147" t="str">
            <v>Con registro</v>
          </cell>
          <cell r="R147">
            <v>0.6</v>
          </cell>
          <cell r="S147" t="str">
            <v>Media</v>
          </cell>
          <cell r="T147">
            <v>0.6</v>
          </cell>
          <cell r="U147" t="str">
            <v>Moderado</v>
          </cell>
          <cell r="V147" t="str">
            <v>Moderado</v>
          </cell>
          <cell r="W147" t="str">
            <v>Reducir</v>
          </cell>
        </row>
        <row r="148">
          <cell r="H148" t="str">
            <v>C 56.2</v>
          </cell>
          <cell r="I148" t="str">
            <v>EQUIPO DE GESTIÓN DOCUMENTAL DE LA SUBDIRECCIÓN ADMINISTRATIVA Y FINANCIERA</v>
          </cell>
          <cell r="J148" t="str">
            <v>líder del Equipo de gestión documental de la Subdirección Administrativa y Financiera verifica la productividad y el margen de error a través del reporte del sistema ORFEO donde se evidencia la cantidad de comunicaciones oficiales asignadas a las dependencias por el personal de correspondencia</v>
          </cell>
          <cell r="K148" t="str">
            <v>Detectivo</v>
          </cell>
          <cell r="M148" t="str">
            <v>Manual</v>
          </cell>
          <cell r="O148" t="str">
            <v>Sin documentar</v>
          </cell>
          <cell r="Q148" t="str">
            <v>Con registro</v>
          </cell>
          <cell r="R148">
            <v>0.6</v>
          </cell>
          <cell r="S148" t="str">
            <v>Media</v>
          </cell>
          <cell r="T148">
            <v>0.42</v>
          </cell>
          <cell r="U148" t="str">
            <v>Moderado</v>
          </cell>
          <cell r="V148" t="str">
            <v>Moderado</v>
          </cell>
          <cell r="W148" t="str">
            <v>Reducir</v>
          </cell>
        </row>
        <row r="149">
          <cell r="H149" t="str">
            <v>C 56.3</v>
          </cell>
          <cell r="I149" t="str">
            <v>EQUIPO DE GESTIÓN DOCUMENTAL DE LA SUBDIRECCIÓN ADMINISTRATIVA Y FINANCIERA</v>
          </cell>
          <cell r="J149" t="str">
            <v>Equipo de gestión documental de la Subdirección Administrativa y Financiera actualiza la asignación de la comunicación oficial que presenta error de entrega (devolución) a través del reporte del sistema ORFEO donde se evidenció la asignación incorrecta y se envía a la nueva dependencia la comunicación oficial, garantizando la entrega de esta.</v>
          </cell>
          <cell r="K149" t="str">
            <v>Correctivo</v>
          </cell>
          <cell r="M149" t="str">
            <v>Manual</v>
          </cell>
          <cell r="O149" t="str">
            <v>Sin documentar</v>
          </cell>
          <cell r="Q149" t="str">
            <v>Con registro</v>
          </cell>
          <cell r="R149"/>
          <cell r="S149" t="str">
            <v/>
          </cell>
          <cell r="T149"/>
          <cell r="U149" t="str">
            <v/>
          </cell>
          <cell r="V149" t="str">
            <v/>
          </cell>
        </row>
        <row r="150">
          <cell r="H150" t="str">
            <v>C 57.1</v>
          </cell>
          <cell r="I150" t="str">
            <v>LÍDER DEL EQUIPO DE GESTIÓN DOCUMENTAL DE LA SUBDIRECCIÓN ADMINISTRATIVA Y FINANCIERA</v>
          </cell>
          <cell r="J150" t="str">
            <v>líder del Equipo de gestión documental de la Subdirección Administrativa y Financiera valida las solicitudes de información y/o expedientes a través del reporte generado por el aplicativo CAS donde se evidencia la cantidad de solicitudes recibidas o asignadas a gestión documental y las demoras en respuesta por parte de gestión documental</v>
          </cell>
          <cell r="K150" t="str">
            <v>Detectivo</v>
          </cell>
          <cell r="M150" t="str">
            <v>Manual</v>
          </cell>
          <cell r="O150" t="str">
            <v>Sin documentar</v>
          </cell>
          <cell r="Q150" t="str">
            <v>Con registro</v>
          </cell>
          <cell r="R150">
            <v>1</v>
          </cell>
          <cell r="S150" t="str">
            <v>Muy Alta</v>
          </cell>
          <cell r="T150">
            <v>0.42</v>
          </cell>
          <cell r="U150" t="str">
            <v>Moderado</v>
          </cell>
          <cell r="V150" t="str">
            <v>Alto</v>
          </cell>
          <cell r="W150" t="str">
            <v>Reducir</v>
          </cell>
        </row>
        <row r="151">
          <cell r="H151" t="str">
            <v>C 57.2</v>
          </cell>
          <cell r="I151" t="str">
            <v>EQUIPO DE GESTIÓN DOCUMENTAL DE LA SUBDIRECCIÓN ADMINISTRATIVA Y FINANCIERA</v>
          </cell>
          <cell r="J151" t="str">
            <v>Equipo de gestión documental de la Subdirección Administrativa y Financiera prioriza las solicitudes de información y/o expedientes con demoras a través de la visualización del cuadro de gestión en el aplicativo CAS donde se presentan las que están en rojo y realizan la gestión inmediata de la solicitud y se actualiza el reporte de gestión del aplicativo CAS</v>
          </cell>
          <cell r="K151" t="str">
            <v>Correctivo</v>
          </cell>
          <cell r="M151" t="str">
            <v>Manual</v>
          </cell>
          <cell r="O151" t="str">
            <v>Sin documentar</v>
          </cell>
          <cell r="Q151" t="str">
            <v>Con registro</v>
          </cell>
          <cell r="R151"/>
          <cell r="S151" t="str">
            <v/>
          </cell>
          <cell r="T151"/>
          <cell r="U151" t="str">
            <v/>
          </cell>
          <cell r="V151" t="str">
            <v/>
          </cell>
        </row>
        <row r="152">
          <cell r="H152" t="str">
            <v>C 58.1</v>
          </cell>
          <cell r="I152" t="str">
            <v>SUBDIRECCIÓN ADMINISTRATIVA Y FINANCIERA (GESTIÓN AMBIENTAL)</v>
          </cell>
          <cell r="J152" t="str">
            <v>Subdirección administrativa y financiera (Gestión Ambiental) verifica el cumplimiento del Plan de Gestión Integral de Residuos peligrosos a través de las certificaciones de disposición final de los residuos entregadas por las empresas gestoras  donde se identifica si se esta cumpliendo con los lineamientos de implementación de la gestión en el PGIRESPEL</v>
          </cell>
          <cell r="K152" t="str">
            <v>Detectivo</v>
          </cell>
          <cell r="M152" t="str">
            <v>Manual</v>
          </cell>
          <cell r="O152" t="str">
            <v>Documentado</v>
          </cell>
          <cell r="Q152" t="str">
            <v>Con registro</v>
          </cell>
          <cell r="R152">
            <v>0.2</v>
          </cell>
          <cell r="S152" t="str">
            <v>Muy Baja</v>
          </cell>
          <cell r="T152">
            <v>0.28000000000000003</v>
          </cell>
          <cell r="U152" t="str">
            <v>Menor</v>
          </cell>
          <cell r="V152" t="str">
            <v>Bajo</v>
          </cell>
          <cell r="W152" t="str">
            <v>Aceptar</v>
          </cell>
        </row>
        <row r="153">
          <cell r="H153" t="str">
            <v>C 58.2</v>
          </cell>
          <cell r="I153" t="str">
            <v>SUBDIRECCIÓN ADMINISTRATIVA Y FINANCIERA (GESTIÓN AMBIENTAL)</v>
          </cell>
          <cell r="J153" t="str">
            <v>Subdirección administrativa y financiera (Gestión Ambiental) actualiza el documento para la implementación a través del nuevo Plan de Gestión Integral de Residuos donde se reformula el plan con base a las novedades, observaciones y/u oportunidades de mejora</v>
          </cell>
          <cell r="K153" t="str">
            <v>Correctivo</v>
          </cell>
          <cell r="M153" t="str">
            <v>Manual</v>
          </cell>
          <cell r="O153" t="str">
            <v>Documentado</v>
          </cell>
          <cell r="Q153" t="str">
            <v>Con registro</v>
          </cell>
          <cell r="R153"/>
          <cell r="S153" t="str">
            <v/>
          </cell>
          <cell r="T153"/>
          <cell r="U153" t="str">
            <v/>
          </cell>
          <cell r="V153" t="str">
            <v/>
          </cell>
        </row>
        <row r="154">
          <cell r="H154" t="str">
            <v>C 59.1</v>
          </cell>
          <cell r="I154" t="str">
            <v>SUBDIRECCIÓN ADMINISTRATIVA Y FINANCIERA (GESTIÓN AMBIENTAL)</v>
          </cell>
          <cell r="J154" t="str">
            <v>Subdirección administrativa y financiera (Gestión Ambiental) verifica la fase precontractual de los criterios ambientales acogidos  a través de los permisos de disposición que entregan los proveedores de acuerdo a los lineamientos e instructivos impartidos en la plataforma de Colombia Compra Eficiente.</v>
          </cell>
          <cell r="K154" t="str">
            <v>Preventivo</v>
          </cell>
          <cell r="M154" t="str">
            <v>Manual</v>
          </cell>
          <cell r="O154" t="str">
            <v>Sin documentar</v>
          </cell>
          <cell r="Q154" t="str">
            <v>Sin registro</v>
          </cell>
          <cell r="R154">
            <v>0.36</v>
          </cell>
          <cell r="S154" t="str">
            <v>Baja</v>
          </cell>
          <cell r="T154">
            <v>0.8</v>
          </cell>
          <cell r="U154" t="str">
            <v>Mayor</v>
          </cell>
          <cell r="V154" t="str">
            <v>Alto</v>
          </cell>
          <cell r="W154" t="str">
            <v>Reducir</v>
          </cell>
        </row>
        <row r="155">
          <cell r="H155" t="str">
            <v>C 59.2</v>
          </cell>
          <cell r="I155" t="str">
            <v>SUBDIRECCIÓN ADMINISTRATIVA Y FINANCIERA (GESTIÓN AMBIENTAL)</v>
          </cell>
          <cell r="J155" t="str">
            <v>Subdirección administrativa y financiera (Gestión Ambiental) solicita al proveedor los permisos de disposición a través de un memorando donde se le exige el envío inmediato de los permisos y/o certificados para continuar la prestación del servicio o en caso dado del incumplimiento, solicita la cancelación del contrato</v>
          </cell>
          <cell r="K155" t="str">
            <v>Correctivo</v>
          </cell>
          <cell r="M155" t="str">
            <v>Manual</v>
          </cell>
          <cell r="O155" t="str">
            <v>Sin documentar</v>
          </cell>
          <cell r="Q155" t="str">
            <v>Con registro</v>
          </cell>
          <cell r="R155"/>
          <cell r="S155" t="str">
            <v/>
          </cell>
          <cell r="T155"/>
          <cell r="U155" t="str">
            <v/>
          </cell>
          <cell r="V155" t="str">
            <v/>
          </cell>
        </row>
        <row r="156">
          <cell r="H156" t="str">
            <v>C 60.1</v>
          </cell>
          <cell r="I156" t="str">
            <v>PERSONA ENCARGADA DE LA GESTIÓN AMBIENTAL</v>
          </cell>
          <cell r="J156" t="str">
            <v>Persona encargada de la Gestión Ambiental verifica y realiza el seguimiento del cumplimiento de los requisitos ambientales  a través de la Matriz de requisitos legales ambientales  establecida por la ANT</v>
          </cell>
          <cell r="K156" t="str">
            <v>Detectivo</v>
          </cell>
          <cell r="M156" t="str">
            <v>Manual</v>
          </cell>
          <cell r="O156" t="str">
            <v>Documentado</v>
          </cell>
          <cell r="Q156" t="str">
            <v>Con registro</v>
          </cell>
          <cell r="R156">
            <v>0.2</v>
          </cell>
          <cell r="S156" t="str">
            <v>Muy Baja</v>
          </cell>
          <cell r="T156">
            <v>0.28000000000000003</v>
          </cell>
          <cell r="U156" t="str">
            <v>Menor</v>
          </cell>
          <cell r="V156" t="str">
            <v>Bajo</v>
          </cell>
          <cell r="W156" t="str">
            <v>Aceptar</v>
          </cell>
        </row>
        <row r="157">
          <cell r="H157" t="str">
            <v>C 60.2</v>
          </cell>
          <cell r="I157" t="str">
            <v>PERSONA ENCARGADA DE LA GESTIÓN AMBIENTAL</v>
          </cell>
          <cell r="J157" t="str">
            <v>Persona encargada de la Gestión Ambiental actualiza Plan Institucional de Gestión Ambiental a través del documento y la Matriz de requisitos legales ambientales  donde se modifica los parámetros que presentan desactualización de normativa y plan de ejecución</v>
          </cell>
          <cell r="K157" t="str">
            <v>Correctivo</v>
          </cell>
          <cell r="M157" t="str">
            <v>Manual</v>
          </cell>
          <cell r="O157" t="str">
            <v>Documentado</v>
          </cell>
          <cell r="Q157" t="str">
            <v>Con registro</v>
          </cell>
          <cell r="R157"/>
          <cell r="S157" t="str">
            <v/>
          </cell>
          <cell r="T157"/>
          <cell r="U157" t="str">
            <v/>
          </cell>
          <cell r="V157" t="str">
            <v/>
          </cell>
        </row>
        <row r="158">
          <cell r="H158" t="str">
            <v>C 61.1</v>
          </cell>
          <cell r="I158" t="str">
            <v>PERSONA ENCARGADA DE LA GESTIÓN AMBIENTAL</v>
          </cell>
          <cell r="J158" t="str">
            <v>Persona encargada de la Gestión Ambiental verifica el manejo de los residuos que ingresan al cuarto de acopio a través de la observación donde se evidencia la correcta separación de residuos</v>
          </cell>
          <cell r="K158" t="str">
            <v>Detectivo</v>
          </cell>
          <cell r="M158" t="str">
            <v>Manual</v>
          </cell>
          <cell r="O158" t="str">
            <v>Sin documentar</v>
          </cell>
          <cell r="Q158" t="str">
            <v>Sin registro</v>
          </cell>
          <cell r="R158">
            <v>0.6</v>
          </cell>
          <cell r="S158" t="str">
            <v>Media</v>
          </cell>
          <cell r="T158">
            <v>0.28000000000000003</v>
          </cell>
          <cell r="U158" t="str">
            <v>Menor</v>
          </cell>
          <cell r="V158" t="str">
            <v>Moderado</v>
          </cell>
          <cell r="W158" t="str">
            <v>Reducir</v>
          </cell>
        </row>
        <row r="159">
          <cell r="H159" t="str">
            <v>C 61.1</v>
          </cell>
          <cell r="I159" t="str">
            <v>PERSONA ENCARGADA DE LA GESTIÓN AMBIENTAL</v>
          </cell>
          <cell r="J159" t="str">
            <v>Persona encargada de la Gestión Ambiental reasigna los residuos de acuerdo a su clasificación a través de una manipulación manual donde separa los residuos que han sido mal clasificados y organiza de manera correcta para su posterior recolección</v>
          </cell>
          <cell r="K159" t="str">
            <v>Correctivo</v>
          </cell>
          <cell r="M159" t="str">
            <v>Manual</v>
          </cell>
          <cell r="O159" t="str">
            <v>Sin documentar</v>
          </cell>
          <cell r="Q159" t="str">
            <v>Sin registro</v>
          </cell>
          <cell r="R159"/>
          <cell r="S159" t="str">
            <v/>
          </cell>
          <cell r="T159"/>
          <cell r="U159" t="str">
            <v/>
          </cell>
          <cell r="V159" t="str">
            <v/>
          </cell>
        </row>
        <row r="160">
          <cell r="H160" t="str">
            <v>C 62.1</v>
          </cell>
          <cell r="I160" t="str">
            <v>SUBDIRECCIÓN ADMINISTRATIVA Y FINANCIERA (TESORERÍA)</v>
          </cell>
          <cell r="J160" t="str">
            <v xml:space="preserve">Subdirección Administrativa y Financiera (Tesorería) verifica el cumplimiento de requisitos para el pago a través de las listas de chequeo actualizadas y publicadas en la Intranet donde valida la información para registrar el gasto y generar los pagos en la plataforma de SIIF-Nación </v>
          </cell>
          <cell r="K160" t="str">
            <v>Detectivo</v>
          </cell>
          <cell r="M160" t="str">
            <v>Manual</v>
          </cell>
          <cell r="O160" t="str">
            <v>Documentado</v>
          </cell>
          <cell r="Q160" t="str">
            <v>Con registro</v>
          </cell>
          <cell r="R160">
            <v>0.6</v>
          </cell>
          <cell r="S160" t="str">
            <v>Media</v>
          </cell>
          <cell r="T160">
            <v>0.7</v>
          </cell>
          <cell r="U160" t="str">
            <v>Mayor</v>
          </cell>
          <cell r="V160" t="str">
            <v>Alto</v>
          </cell>
          <cell r="W160" t="str">
            <v>Reducir</v>
          </cell>
        </row>
        <row r="161">
          <cell r="H161" t="str">
            <v>C 62.2</v>
          </cell>
          <cell r="I161" t="str">
            <v>SUBDIRECCIÓN ADMINISTRATIVA Y FINANCIERA (TESORERÍA)</v>
          </cell>
          <cell r="J161" t="str">
            <v xml:space="preserve">Subdirección Administrativa y Financiera (Tesorería) devuelve el registro del pago a través de un correo electrónico a la dependencia que presenta la novedad donde se explica el porque de la observación y el rechazo de la plataforma de SIIF-Nación </v>
          </cell>
          <cell r="K161" t="str">
            <v>Correctivo</v>
          </cell>
          <cell r="M161" t="str">
            <v>Manual</v>
          </cell>
          <cell r="O161" t="str">
            <v>Documentado</v>
          </cell>
          <cell r="Q161" t="str">
            <v>Con registro</v>
          </cell>
          <cell r="R161"/>
          <cell r="S161" t="str">
            <v/>
          </cell>
          <cell r="T161"/>
          <cell r="U161" t="str">
            <v/>
          </cell>
          <cell r="V161" t="str">
            <v/>
          </cell>
        </row>
        <row r="162">
          <cell r="H162" t="str">
            <v>C 63.1</v>
          </cell>
          <cell r="I162" t="str">
            <v>SUBDIRECCIÓN ADMINISTRATIVA Y FINANCIERA (TESORERÍA)</v>
          </cell>
          <cell r="J162" t="str">
            <v xml:space="preserve">Subdirección Administrativa y Financiera (Tesorería) valida y consolida la programación del PAC generado por las dependencias a través de un acto administrativo para generar la aprobación ante el Ministerio de Hacienda y al inscripción en la plataforma de SIIF-Nación </v>
          </cell>
          <cell r="K162" t="str">
            <v>Preventivo</v>
          </cell>
          <cell r="M162" t="str">
            <v>Manual</v>
          </cell>
          <cell r="O162" t="str">
            <v>Documentado</v>
          </cell>
          <cell r="Q162" t="str">
            <v>Con registro</v>
          </cell>
          <cell r="R162">
            <v>0.12</v>
          </cell>
          <cell r="S162" t="str">
            <v>Muy Baja</v>
          </cell>
          <cell r="T162">
            <v>1</v>
          </cell>
          <cell r="U162" t="str">
            <v>Catastrófico</v>
          </cell>
          <cell r="V162" t="str">
            <v>Extremo</v>
          </cell>
          <cell r="W162" t="str">
            <v>Reducir</v>
          </cell>
        </row>
        <row r="163">
          <cell r="H163" t="str">
            <v>C 63.2</v>
          </cell>
          <cell r="I163" t="str">
            <v>SUBDIRECCIÓN ADMINISTRATIVA Y FINANCIERA (TESORERÍA)</v>
          </cell>
          <cell r="J163" t="str">
            <v>Subdirección Administrativa y Financiera (Tesorería) ajusta la programación del PAC a través de un nuevo acto administrativo para generar la aprobación ante el Ministerio de Hacienda de acuerdo a las observaciones encontradas con el PAC original</v>
          </cell>
          <cell r="K163" t="str">
            <v>Correctivo</v>
          </cell>
          <cell r="M163" t="str">
            <v>Manual</v>
          </cell>
          <cell r="O163" t="str">
            <v>Documentado</v>
          </cell>
          <cell r="Q163" t="str">
            <v>Con registro</v>
          </cell>
          <cell r="R163"/>
          <cell r="S163" t="str">
            <v/>
          </cell>
          <cell r="T163"/>
          <cell r="U163" t="str">
            <v/>
          </cell>
          <cell r="V163" t="str">
            <v/>
          </cell>
        </row>
        <row r="164">
          <cell r="H164" t="str">
            <v>C 64.1</v>
          </cell>
          <cell r="I164" t="str">
            <v>SUBDIRECCIÓN ADMINISTRATIVA Y FINANCIERA (CONTABILIDAD)</v>
          </cell>
          <cell r="K164" t="str">
            <v>Detectivo</v>
          </cell>
          <cell r="M164" t="str">
            <v>Manual</v>
          </cell>
          <cell r="Q164" t="str">
            <v>Con registro</v>
          </cell>
          <cell r="R164">
            <v>0.4</v>
          </cell>
          <cell r="S164" t="str">
            <v>Baja</v>
          </cell>
          <cell r="T164">
            <v>0.56000000000000005</v>
          </cell>
          <cell r="U164" t="str">
            <v>Moderado</v>
          </cell>
          <cell r="V164" t="str">
            <v>Moderado</v>
          </cell>
          <cell r="W164" t="str">
            <v>Reducir</v>
          </cell>
        </row>
        <row r="166">
          <cell r="H166" t="str">
            <v>C 65.1</v>
          </cell>
          <cell r="I166" t="str">
            <v>CONTADOR(A) DE LA SUBDIRECCIÓN ADMINISTRATIVA Y FINANCIERA</v>
          </cell>
          <cell r="K166" t="str">
            <v>Detectivo</v>
          </cell>
          <cell r="M166" t="str">
            <v>Manual</v>
          </cell>
          <cell r="O166" t="str">
            <v>Documentado</v>
          </cell>
          <cell r="Q166" t="str">
            <v>Con registro</v>
          </cell>
          <cell r="R166">
            <v>0.4</v>
          </cell>
          <cell r="S166" t="str">
            <v>Baja</v>
          </cell>
          <cell r="T166">
            <v>0.42</v>
          </cell>
          <cell r="U166" t="str">
            <v>Moderado</v>
          </cell>
          <cell r="V166" t="str">
            <v>Moderado</v>
          </cell>
          <cell r="W166" t="str">
            <v>Reducir</v>
          </cell>
        </row>
        <row r="167">
          <cell r="H167" t="str">
            <v>C 65.2</v>
          </cell>
          <cell r="I167" t="str">
            <v>CONTADOR(A) DE LA SUBDIRECCIÓN ADMINISTRATIVA Y FINANCIERA</v>
          </cell>
          <cell r="K167" t="str">
            <v>Detectivo</v>
          </cell>
          <cell r="M167" t="str">
            <v>Manual</v>
          </cell>
          <cell r="O167" t="str">
            <v>Documentado</v>
          </cell>
          <cell r="Q167" t="str">
            <v>Con registro</v>
          </cell>
          <cell r="R167">
            <v>0.4</v>
          </cell>
          <cell r="S167" t="str">
            <v>Baja</v>
          </cell>
          <cell r="T167">
            <v>0.29399999999999998</v>
          </cell>
          <cell r="U167" t="str">
            <v>Menor</v>
          </cell>
          <cell r="V167" t="str">
            <v>Moderado</v>
          </cell>
          <cell r="W167" t="str">
            <v>Reducir</v>
          </cell>
        </row>
        <row r="168">
          <cell r="H168" t="str">
            <v>C 65.3</v>
          </cell>
          <cell r="I168" t="str">
            <v>CONTADOR(A) DE LA SUBDIRECCIÓN ADMINISTRATIVA Y FINANCIERA</v>
          </cell>
          <cell r="K168" t="str">
            <v>Correctivo</v>
          </cell>
          <cell r="M168" t="str">
            <v>Manual</v>
          </cell>
          <cell r="O168" t="str">
            <v>Documentado</v>
          </cell>
          <cell r="Q168" t="str">
            <v>Con registro</v>
          </cell>
          <cell r="R168"/>
          <cell r="S168" t="str">
            <v/>
          </cell>
          <cell r="T168"/>
          <cell r="U168" t="str">
            <v/>
          </cell>
          <cell r="V168" t="str">
            <v/>
          </cell>
        </row>
        <row r="169">
          <cell r="H169" t="str">
            <v>C 66.1</v>
          </cell>
          <cell r="I169" t="str">
            <v>PERSONA ENCARGADA DE CARTERA</v>
          </cell>
          <cell r="M169" t="str">
            <v>Manual</v>
          </cell>
          <cell r="O169" t="str">
            <v>Documentado</v>
          </cell>
          <cell r="Q169" t="str">
            <v>Con registro</v>
          </cell>
          <cell r="R169">
            <v>0.4</v>
          </cell>
          <cell r="S169" t="str">
            <v>Baja</v>
          </cell>
          <cell r="T169">
            <v>0.56000000000000005</v>
          </cell>
          <cell r="U169" t="str">
            <v>Moderado</v>
          </cell>
          <cell r="V169" t="str">
            <v>Moderado</v>
          </cell>
          <cell r="W169" t="str">
            <v>Reducir</v>
          </cell>
        </row>
        <row r="170">
          <cell r="H170" t="str">
            <v>C 66.2</v>
          </cell>
          <cell r="I170" t="str">
            <v>PERSONA ENCARGADA DE CARTERA</v>
          </cell>
          <cell r="M170" t="str">
            <v>Manual</v>
          </cell>
          <cell r="O170" t="str">
            <v>Documentado</v>
          </cell>
          <cell r="Q170" t="str">
            <v>Con registro</v>
          </cell>
          <cell r="R170"/>
          <cell r="S170" t="str">
            <v/>
          </cell>
          <cell r="T170"/>
          <cell r="U170" t="str">
            <v/>
          </cell>
          <cell r="V170" t="str">
            <v/>
          </cell>
        </row>
        <row r="171">
          <cell r="H171" t="str">
            <v>C 67.1</v>
          </cell>
          <cell r="I171" t="str">
            <v>PERSONA ENCARGADA DE PRESUPUESTO</v>
          </cell>
          <cell r="J171" t="str">
            <v>Persona encargada de Presupuesto realiza la constitución de Reserva Presupuestal a través del reporte generado por el SIIF-Nación de Reserva Presupuestal de acuerdo a las solicitudes de reducción y construcción de reserva enviada por todas las dependencias</v>
          </cell>
          <cell r="K171" t="str">
            <v>Preventivo</v>
          </cell>
          <cell r="M171" t="str">
            <v>Manual</v>
          </cell>
          <cell r="O171" t="str">
            <v>Documentado</v>
          </cell>
          <cell r="Q171" t="str">
            <v>Con registro</v>
          </cell>
          <cell r="R171">
            <v>0.36</v>
          </cell>
          <cell r="S171" t="str">
            <v>Baja</v>
          </cell>
          <cell r="T171">
            <v>0.6</v>
          </cell>
          <cell r="U171" t="str">
            <v>Moderado</v>
          </cell>
          <cell r="V171" t="str">
            <v>Moderado</v>
          </cell>
          <cell r="W171" t="str">
            <v>Reducir</v>
          </cell>
        </row>
        <row r="172">
          <cell r="H172" t="str">
            <v>C 67.2</v>
          </cell>
          <cell r="I172" t="str">
            <v>PERSONA ENCARGADA DE PRESUPUESTO</v>
          </cell>
          <cell r="J172" t="str">
            <v>Persona encargada de Presupuesto realiza seguimiento a la ejecución de la reserva presupuestal  a través de memorandos, reuniones y correo institucional  informando a todas las dependencias responsables la ejecución de la reserva presupuestal</v>
          </cell>
          <cell r="K172" t="str">
            <v>Detectivo</v>
          </cell>
          <cell r="M172" t="str">
            <v>Manual</v>
          </cell>
          <cell r="O172" t="str">
            <v>Documentado</v>
          </cell>
          <cell r="Q172" t="str">
            <v>Con registro</v>
          </cell>
          <cell r="R172">
            <v>0.36</v>
          </cell>
          <cell r="S172" t="str">
            <v>Baja</v>
          </cell>
          <cell r="T172">
            <v>0.42</v>
          </cell>
          <cell r="U172" t="str">
            <v>Moderado</v>
          </cell>
          <cell r="V172" t="str">
            <v>Moderado</v>
          </cell>
          <cell r="W172" t="str">
            <v>Reducir</v>
          </cell>
        </row>
        <row r="173">
          <cell r="H173" t="str">
            <v>C 67.3</v>
          </cell>
          <cell r="I173" t="str">
            <v>PERSONA ENCARGADA DE PRESUPUESTO</v>
          </cell>
          <cell r="J173" t="str">
            <v>Persona encargada de Presupuesto corrige los datos a través del documento Reserva Presupuestal actualizado donde se asigna el nuevo presupuesto a la (s) dependencia (s) que presento observación (es) y se notifica por memorando en ORFEO</v>
          </cell>
          <cell r="K173" t="str">
            <v>Correctivo</v>
          </cell>
          <cell r="M173" t="str">
            <v>Manual</v>
          </cell>
          <cell r="O173" t="str">
            <v>Documentado</v>
          </cell>
          <cell r="Q173" t="str">
            <v>Con registro</v>
          </cell>
          <cell r="R173"/>
          <cell r="S173" t="str">
            <v/>
          </cell>
          <cell r="T173"/>
          <cell r="U173" t="str">
            <v/>
          </cell>
          <cell r="V173" t="str">
            <v/>
          </cell>
        </row>
        <row r="174">
          <cell r="H174" t="str">
            <v>C 68.1</v>
          </cell>
          <cell r="I174" t="str">
            <v>PERSONA ENCARGADA DE PRESUPUESTO</v>
          </cell>
          <cell r="J174" t="str">
            <v>Persona encargada de Presupuesto solicita la información presupuestal a las dependencias a través de comunicaciones oficiales (correos electrónicos y memorandos) para revisar y verificar la información recibida sobre el rubro de funcionamiento del presupuesto</v>
          </cell>
          <cell r="K174" t="str">
            <v>Preventivo</v>
          </cell>
          <cell r="M174" t="str">
            <v>Manual</v>
          </cell>
          <cell r="O174" t="str">
            <v>Documentado</v>
          </cell>
          <cell r="Q174" t="str">
            <v>Con Registro</v>
          </cell>
          <cell r="R174">
            <v>0.12</v>
          </cell>
          <cell r="S174" t="str">
            <v>Muy Baja</v>
          </cell>
          <cell r="T174">
            <v>0.6</v>
          </cell>
          <cell r="U174" t="str">
            <v>Moderado</v>
          </cell>
          <cell r="V174" t="str">
            <v>Moderado</v>
          </cell>
          <cell r="W174" t="str">
            <v>Reducir</v>
          </cell>
        </row>
        <row r="175">
          <cell r="H175" t="str">
            <v>C 68.2</v>
          </cell>
          <cell r="I175" t="str">
            <v>PERSONA ENCARGADA DEL PRESUPUESTO</v>
          </cell>
          <cell r="J175" t="str">
            <v>Persona encargada del Presupuesto modifica el presupuesto de la vigencia  a través de las solicitudes de modificaciones presupuestales  las cuales deben estar debidamente justificadas y aprobadas por los responsables del proceso</v>
          </cell>
          <cell r="K175" t="str">
            <v>Correctivo</v>
          </cell>
          <cell r="M175" t="str">
            <v>Manual</v>
          </cell>
          <cell r="O175" t="str">
            <v>Documentado</v>
          </cell>
          <cell r="Q175" t="str">
            <v>Con registro</v>
          </cell>
          <cell r="R175"/>
          <cell r="S175" t="str">
            <v/>
          </cell>
          <cell r="T175"/>
          <cell r="U175" t="str">
            <v/>
          </cell>
          <cell r="V175" t="str">
            <v/>
          </cell>
        </row>
        <row r="176">
          <cell r="H176" t="str">
            <v>C 69.1</v>
          </cell>
          <cell r="I176" t="str">
            <v>PERSONA ENCARGADA DEL PRESUPUESTO</v>
          </cell>
          <cell r="J176" t="str">
            <v>Persona encargada del Presupuesto verifica el registro elaborado  a través del reporte que se genera SIIF-Nación con base a los documentos de la solicitud de registro</v>
          </cell>
          <cell r="K176" t="str">
            <v>Preventivo</v>
          </cell>
          <cell r="M176" t="str">
            <v>Manual</v>
          </cell>
          <cell r="O176" t="str">
            <v>Documentado</v>
          </cell>
          <cell r="Q176" t="str">
            <v>Con registro</v>
          </cell>
          <cell r="R176">
            <v>0.36</v>
          </cell>
          <cell r="S176" t="str">
            <v>Baja</v>
          </cell>
          <cell r="T176">
            <v>0.6</v>
          </cell>
          <cell r="U176" t="str">
            <v>Moderado</v>
          </cell>
          <cell r="V176" t="str">
            <v>Moderado</v>
          </cell>
          <cell r="W176" t="str">
            <v>Reducir</v>
          </cell>
        </row>
        <row r="177">
          <cell r="H177" t="str">
            <v>C 69.2</v>
          </cell>
          <cell r="I177" t="str">
            <v>PERSONA ENCARGADA DEL PRESUPUESTO</v>
          </cell>
          <cell r="J177" t="str">
            <v xml:space="preserve">Persona encargada del Presupuesto ajusta el registro presupuestal  a través de acto administrativo donde se actualiza el registro presupuestal al que debe estar asignado en el SIIF-Nación 
</v>
          </cell>
          <cell r="K177" t="str">
            <v>Correctivo</v>
          </cell>
          <cell r="M177" t="str">
            <v>Manual</v>
          </cell>
          <cell r="O177" t="str">
            <v>Documentado</v>
          </cell>
          <cell r="Q177" t="str">
            <v>Con registro</v>
          </cell>
          <cell r="R177"/>
          <cell r="S177" t="str">
            <v/>
          </cell>
          <cell r="T177"/>
          <cell r="U177" t="str">
            <v/>
          </cell>
          <cell r="V177" t="str">
            <v/>
          </cell>
        </row>
        <row r="178">
          <cell r="H178" t="str">
            <v>C 70.1</v>
          </cell>
          <cell r="I178" t="str">
            <v>OFICINA DE PLANEACIÓN</v>
          </cell>
          <cell r="J178" t="str">
            <v>La Oficina de Planeación revisa la información de la dependencias a través de las presentaciones de avance donde se valida que se este ejecutando los planes para generar el informe de avance</v>
          </cell>
          <cell r="K178" t="str">
            <v>Detectivo</v>
          </cell>
          <cell r="M178" t="str">
            <v>Manual</v>
          </cell>
          <cell r="O178" t="str">
            <v>Documentado</v>
          </cell>
          <cell r="Q178" t="str">
            <v>Sin registro</v>
          </cell>
          <cell r="R178">
            <v>0.4</v>
          </cell>
          <cell r="S178" t="str">
            <v>Baja</v>
          </cell>
          <cell r="T178">
            <v>0.42</v>
          </cell>
          <cell r="U178" t="str">
            <v>Moderado</v>
          </cell>
          <cell r="V178" t="str">
            <v>Moderado</v>
          </cell>
          <cell r="W178" t="str">
            <v>Reducir</v>
          </cell>
        </row>
        <row r="179">
          <cell r="H179" t="str">
            <v>C 70.2</v>
          </cell>
          <cell r="I179" t="str">
            <v>OFICINA DE PLANEACIÓN</v>
          </cell>
          <cell r="J179" t="str">
            <v>La Oficina de Planeación informa a la dependencia responsable del plan de acción y/o proyecto de inversión a través de una comunicación por correo electrónico las observaciones encontradas en el informe de avance</v>
          </cell>
          <cell r="K179" t="str">
            <v>Correctivo</v>
          </cell>
          <cell r="M179" t="str">
            <v>Manual</v>
          </cell>
          <cell r="O179" t="str">
            <v>Documentado</v>
          </cell>
          <cell r="Q179" t="str">
            <v>Sin registro</v>
          </cell>
          <cell r="R179"/>
          <cell r="S179" t="str">
            <v/>
          </cell>
          <cell r="T179"/>
          <cell r="U179" t="str">
            <v/>
          </cell>
          <cell r="V179" t="str">
            <v/>
          </cell>
        </row>
        <row r="180">
          <cell r="H180" t="str">
            <v>C 71.1</v>
          </cell>
          <cell r="I180" t="str">
            <v>OFICINA DE PLANEACIÓN</v>
          </cell>
          <cell r="J180" t="str">
            <v>La Oficina de Planeación verifica la conformidad de Salidas o Productos a través de las "Tareas de Control" establecidas en procedimientos, instructivos, políticas, manuales y otros documentos del Sistema de Gestión donde valida la conformidad de las salidas o productos generados por el proceso, en sus fases finales e intermedias, con base en las especificaciones técnicas previamente establecidas en las Fichas Técnicas correspondientes</v>
          </cell>
          <cell r="K180" t="str">
            <v>Preventivo</v>
          </cell>
          <cell r="M180" t="str">
            <v>Manual</v>
          </cell>
          <cell r="O180" t="str">
            <v>Documentado</v>
          </cell>
          <cell r="Q180" t="str">
            <v>Sin registro</v>
          </cell>
          <cell r="R180">
            <v>0.36</v>
          </cell>
          <cell r="S180" t="str">
            <v>Baja</v>
          </cell>
          <cell r="T180">
            <v>1</v>
          </cell>
          <cell r="U180" t="str">
            <v>Catastrófico</v>
          </cell>
          <cell r="V180" t="str">
            <v>Extremo</v>
          </cell>
          <cell r="W180" t="str">
            <v>Reducir</v>
          </cell>
        </row>
        <row r="181">
          <cell r="H181" t="str">
            <v>C 71.2</v>
          </cell>
          <cell r="I181" t="str">
            <v>OFICINA DE PLANEACIÓN</v>
          </cell>
          <cell r="J181" t="str">
            <v>La Oficina de Planeación corrige las salidas o productos generados por las dependencias a través en la actualización de la salida o producto que generar no conformidad de acuerdo con las observaciones encontradas por los reprocesos, anulaciones o disposiciones finales con incumplimiento</v>
          </cell>
          <cell r="K181" t="str">
            <v>Correctivo</v>
          </cell>
          <cell r="M181" t="str">
            <v>Manual</v>
          </cell>
          <cell r="O181" t="str">
            <v>Documentado</v>
          </cell>
          <cell r="Q181" t="str">
            <v>Sin registro</v>
          </cell>
          <cell r="R181"/>
          <cell r="S181" t="str">
            <v/>
          </cell>
          <cell r="T181"/>
          <cell r="U181" t="str">
            <v/>
          </cell>
          <cell r="V181" t="str">
            <v/>
          </cell>
        </row>
        <row r="182">
          <cell r="H182" t="str">
            <v>C 72.1</v>
          </cell>
          <cell r="I182" t="str">
            <v>OFICINA DE PLANEACIÓN</v>
          </cell>
          <cell r="J182" t="str">
            <v>La Oficina de Planeación revisa el avance de los planes de acción y proyectos de inversión a través del reporte de avance donde se valida que se este ejecutando los planes con base a la planeación aprobada y en caso contrario, emitir las observaciones que haya a lugar</v>
          </cell>
          <cell r="K182" t="str">
            <v>Detectivo</v>
          </cell>
          <cell r="M182" t="str">
            <v>Manual</v>
          </cell>
          <cell r="O182" t="str">
            <v>Documentado</v>
          </cell>
          <cell r="Q182" t="str">
            <v>Sin registro</v>
          </cell>
          <cell r="R182">
            <v>0.4</v>
          </cell>
          <cell r="S182" t="str">
            <v>Baja</v>
          </cell>
          <cell r="T182">
            <v>0.42</v>
          </cell>
          <cell r="U182" t="str">
            <v>Moderado</v>
          </cell>
          <cell r="V182" t="str">
            <v>Moderado</v>
          </cell>
          <cell r="W182" t="str">
            <v>Reducir</v>
          </cell>
        </row>
        <row r="183">
          <cell r="H183" t="str">
            <v>C 72.2</v>
          </cell>
          <cell r="I183" t="str">
            <v>OFICINA DE PLANEACIÓN</v>
          </cell>
          <cell r="J183" t="str">
            <v>La Oficina de Planeación informa a la dependencia responsable del plan de acción y/o proyecto de inversión a través de un correo electrónico la formulación de un plan de contingencia para gestionar las observaciones encontradas y solicitando la actualización inmediata de este</v>
          </cell>
          <cell r="K183" t="str">
            <v>Correctivo</v>
          </cell>
          <cell r="M183" t="str">
            <v>Manual</v>
          </cell>
          <cell r="O183" t="str">
            <v>Documentado</v>
          </cell>
          <cell r="Q183" t="str">
            <v>Sin registro</v>
          </cell>
          <cell r="R183"/>
          <cell r="S183" t="str">
            <v/>
          </cell>
          <cell r="T183"/>
          <cell r="U183" t="str">
            <v/>
          </cell>
          <cell r="V183" t="str">
            <v/>
          </cell>
        </row>
        <row r="184">
          <cell r="H184" t="str">
            <v>C 73.1</v>
          </cell>
          <cell r="I184" t="str">
            <v>COMITÉ DE COORDINACIÓN DE CONTROL INTERNO - CICCI</v>
          </cell>
          <cell r="J184" t="str">
            <v>Comité de Coordinación de Control Interno - CICCI valida y aprueba el Programa/Plan Anual de Auditoría  a través del Acta de sesión del CICCI revisando que cumpla con los lineamientos de ley en la formulación del Plan Anual de Auditoría a desarrollar anualmente en la entidad</v>
          </cell>
          <cell r="K184" t="str">
            <v>Preventivo</v>
          </cell>
          <cell r="M184" t="str">
            <v>Manual</v>
          </cell>
          <cell r="O184" t="str">
            <v>Documentado</v>
          </cell>
          <cell r="Q184" t="str">
            <v>Con registro</v>
          </cell>
          <cell r="R184">
            <v>0.12</v>
          </cell>
          <cell r="S184" t="str">
            <v>Muy Baja</v>
          </cell>
          <cell r="T184">
            <v>0.6</v>
          </cell>
          <cell r="U184" t="str">
            <v>Moderado</v>
          </cell>
          <cell r="V184" t="str">
            <v>Moderado</v>
          </cell>
          <cell r="W184" t="str">
            <v>Reducir</v>
          </cell>
        </row>
        <row r="185">
          <cell r="H185" t="str">
            <v>C 73.2</v>
          </cell>
          <cell r="I185" t="str">
            <v xml:space="preserve">OFICINA DE CONTROL INTERNO </v>
          </cell>
          <cell r="J185" t="str">
            <v>Oficina de Control Interno  valida la publicación del Programa/Plan de Auditoría  a través de la url en la pagina de intranet donde se ubica para ser socializado a todas las dependencias de la Entidad y conozcan su cronograma</v>
          </cell>
          <cell r="K185" t="str">
            <v>Preventivo</v>
          </cell>
          <cell r="M185" t="str">
            <v>Manual</v>
          </cell>
          <cell r="O185" t="str">
            <v>Documentado</v>
          </cell>
          <cell r="Q185" t="str">
            <v>Con registro</v>
          </cell>
          <cell r="R185">
            <v>7.1999999999999995E-2</v>
          </cell>
          <cell r="S185" t="str">
            <v>Muy Baja</v>
          </cell>
          <cell r="T185">
            <v>0.6</v>
          </cell>
          <cell r="U185" t="str">
            <v>Moderado</v>
          </cell>
          <cell r="V185" t="str">
            <v>Moderado</v>
          </cell>
          <cell r="W185" t="str">
            <v>Reducir</v>
          </cell>
        </row>
        <row r="186">
          <cell r="H186" t="str">
            <v>C 73.3</v>
          </cell>
          <cell r="I186" t="str">
            <v xml:space="preserve">OFICINA DE CONTROL INTERNO </v>
          </cell>
          <cell r="J186" t="str">
            <v>Oficina de Control Interno  hace seguimiento al Programa/Plan de Auditoría  a través de la forma SEYM-F-005 FORMA PLAN DE AUDITORÍA donde se registra la gestión de las actividades que se desarrollan para el cumplimiento del Programa/ Plan de Auditoria en la vigencia</v>
          </cell>
          <cell r="K186" t="str">
            <v>Detectivo</v>
          </cell>
          <cell r="M186" t="str">
            <v>Manual</v>
          </cell>
          <cell r="O186" t="str">
            <v>Documentado</v>
          </cell>
          <cell r="Q186" t="str">
            <v>Con registro</v>
          </cell>
          <cell r="R186">
            <v>7.1999999999999995E-2</v>
          </cell>
          <cell r="S186" t="str">
            <v>Muy Baja</v>
          </cell>
          <cell r="T186">
            <v>0.42</v>
          </cell>
          <cell r="U186" t="str">
            <v>Moderado</v>
          </cell>
          <cell r="V186" t="str">
            <v>Moderado</v>
          </cell>
          <cell r="W186" t="str">
            <v>Reducir</v>
          </cell>
        </row>
        <row r="187">
          <cell r="H187" t="str">
            <v>C 73.4</v>
          </cell>
          <cell r="I187" t="str">
            <v xml:space="preserve">OFICINA DE CONTROL INTERNO </v>
          </cell>
          <cell r="J187" t="str">
            <v>Oficina de Control Interno  prioriza las actividades retrasadas del Programa/ Plan de Auditoria a través de la actualización del cronograma del Programa/ Plan de Auditoria donde se ejecutan aquellas actividades con rezago y poder realizar los informes de ley, seguimientos y/o auditorias</v>
          </cell>
          <cell r="K187" t="str">
            <v>Correctivo</v>
          </cell>
          <cell r="M187" t="str">
            <v>Manual</v>
          </cell>
          <cell r="O187" t="str">
            <v>Documentado</v>
          </cell>
          <cell r="Q187" t="str">
            <v>Con registro</v>
          </cell>
          <cell r="R187"/>
          <cell r="S187" t="str">
            <v/>
          </cell>
          <cell r="T187"/>
          <cell r="U187" t="str">
            <v/>
          </cell>
          <cell r="V187" t="str">
            <v/>
          </cell>
        </row>
        <row r="188">
          <cell r="H188" t="str">
            <v>C 74.1</v>
          </cell>
          <cell r="I188" t="str">
            <v xml:space="preserve">OFICINA DE CONTROL INTERNO </v>
          </cell>
          <cell r="J188" t="str">
            <v>Oficina de Control Interno  valida la ejecución del cronograma de monitoreo de los Planes de Mejoramiento a través del Informe de Seguimiento al Estado de los Planes de Mejoramiento Institucional donde revisa el estado de gestión a los planes de mejoramiento institucional</v>
          </cell>
          <cell r="K188" t="str">
            <v>Detectivo</v>
          </cell>
          <cell r="M188" t="str">
            <v>Manual</v>
          </cell>
          <cell r="O188" t="str">
            <v>Documentado</v>
          </cell>
          <cell r="Q188" t="str">
            <v>Con registro</v>
          </cell>
          <cell r="R188">
            <v>0.4</v>
          </cell>
          <cell r="S188" t="str">
            <v>Baja</v>
          </cell>
          <cell r="T188">
            <v>0.7</v>
          </cell>
          <cell r="U188" t="str">
            <v>Mayor</v>
          </cell>
          <cell r="V188" t="str">
            <v>Alto</v>
          </cell>
          <cell r="W188" t="str">
            <v>Reducir</v>
          </cell>
        </row>
        <row r="189">
          <cell r="H189" t="str">
            <v>C 74.2</v>
          </cell>
          <cell r="I189" t="str">
            <v xml:space="preserve">OFICINA DE CONTROL INTERNO </v>
          </cell>
          <cell r="J189" t="str">
            <v>Oficina de Control Interno  prioriza la revisión a los planes de mejoramiento que presentan incumplimiento a través de la matriz de seguimiento de las acciones de mejora producto de las auditorías realizadas por la Contraloría General de la Republica - CGR y la Oficina de Control Interno de la ANT donde valide la gestión oportuna a los planes de mejoramiento institucional con rezago</v>
          </cell>
          <cell r="K189" t="str">
            <v>Correctivo</v>
          </cell>
          <cell r="M189" t="str">
            <v>Manual</v>
          </cell>
          <cell r="O189" t="str">
            <v>Documentado</v>
          </cell>
          <cell r="Q189" t="str">
            <v>Con registro</v>
          </cell>
          <cell r="R189"/>
          <cell r="S189" t="str">
            <v/>
          </cell>
          <cell r="T189"/>
          <cell r="U189" t="str">
            <v/>
          </cell>
          <cell r="V189" t="str">
            <v/>
          </cell>
        </row>
        <row r="190">
          <cell r="H190" t="str">
            <v>C 74.3</v>
          </cell>
          <cell r="R190" t="str">
            <v/>
          </cell>
          <cell r="S190" t="str">
            <v/>
          </cell>
          <cell r="T190" t="str">
            <v/>
          </cell>
          <cell r="U190" t="str">
            <v/>
          </cell>
          <cell r="V190" t="str">
            <v/>
          </cell>
        </row>
      </sheetData>
      <sheetData sheetId="6">
        <row r="8">
          <cell r="F8" t="str">
            <v>P 1.1</v>
          </cell>
        </row>
        <row r="10">
          <cell r="F10" t="str">
            <v>P 2.1</v>
          </cell>
          <cell r="AM10"/>
        </row>
        <row r="11">
          <cell r="F11" t="str">
            <v>P 2.2</v>
          </cell>
          <cell r="AM11"/>
        </row>
        <row r="12">
          <cell r="F12" t="str">
            <v>P 2.3</v>
          </cell>
          <cell r="H12" t="str">
            <v/>
          </cell>
          <cell r="I12"/>
          <cell r="J12">
            <v>0</v>
          </cell>
          <cell r="AI12"/>
          <cell r="AK12"/>
          <cell r="AM12"/>
        </row>
        <row r="13">
          <cell r="F13" t="str">
            <v>P 3.1</v>
          </cell>
        </row>
        <row r="14">
          <cell r="F14" t="str">
            <v>P 3.2</v>
          </cell>
          <cell r="H14" t="str">
            <v/>
          </cell>
          <cell r="I14"/>
          <cell r="J14">
            <v>0</v>
          </cell>
          <cell r="AI14"/>
          <cell r="AK14"/>
          <cell r="AM14"/>
        </row>
        <row r="15">
          <cell r="F15" t="str">
            <v>P 4.1</v>
          </cell>
          <cell r="H15" t="str">
            <v>OFICINA DE PLANEACIÓN</v>
          </cell>
          <cell r="AM15"/>
        </row>
        <row r="16">
          <cell r="F16" t="str">
            <v>P 4.2</v>
          </cell>
          <cell r="AI16"/>
          <cell r="AK16"/>
          <cell r="AM16"/>
        </row>
        <row r="17">
          <cell r="F17" t="str">
            <v>P 5.1</v>
          </cell>
        </row>
        <row r="18">
          <cell r="F18" t="str">
            <v>P 5.2</v>
          </cell>
          <cell r="AK18" t="str">
            <v>En curso</v>
          </cell>
          <cell r="AM18"/>
        </row>
        <row r="19">
          <cell r="F19" t="str">
            <v>P 6.1</v>
          </cell>
          <cell r="H19" t="str">
            <v>DIRECCIÓN GENERAL - EQUIPO DE COMUNICACIONES</v>
          </cell>
          <cell r="J19">
            <v>48</v>
          </cell>
          <cell r="AK19" t="str">
            <v>En curso</v>
          </cell>
          <cell r="AM19"/>
        </row>
        <row r="20">
          <cell r="F20" t="str">
            <v>P 6.2</v>
          </cell>
          <cell r="AM20"/>
        </row>
        <row r="21">
          <cell r="F21" t="str">
            <v>P 6.3</v>
          </cell>
          <cell r="AI21">
            <v>1</v>
          </cell>
          <cell r="AM21"/>
        </row>
        <row r="22">
          <cell r="F22" t="str">
            <v>P 7.1</v>
          </cell>
          <cell r="AM22"/>
        </row>
        <row r="23">
          <cell r="F23" t="str">
            <v>P 7.2</v>
          </cell>
          <cell r="AM23"/>
        </row>
        <row r="27">
          <cell r="G27" t="str">
            <v>Identificar mensualmente el estado del tramite y gestión de las denuncias de corrupción asignadas en Orfeo, reportándolo como parte de las metas del plan de acción de la Oficina. En caso que se identifiquen denuncias sin tramitar se enviará correo electrónico al colaborador responsable para avanzar en la gestión de la denuncia y actualización de la información. La información se consolidará en un archivo Excel de relación de denuncias.</v>
          </cell>
          <cell r="H27" t="str">
            <v>PROFESIONAL DESIGNADO, OFICINA DEL INSPECTOR DE LA GESTIÓN DE TIERRAS</v>
          </cell>
          <cell r="I27" t="str">
            <v>Reportes mensuales de gestión de denuncias en Plan de Acción de la Oficina del Inspector de la Gestión de Tierras</v>
          </cell>
          <cell r="AK27" t="str">
            <v>En curso</v>
          </cell>
          <cell r="AM27"/>
        </row>
        <row r="28">
          <cell r="H28" t="str">
            <v/>
          </cell>
          <cell r="I28"/>
          <cell r="J28">
            <v>0</v>
          </cell>
          <cell r="AI28"/>
          <cell r="AK28"/>
          <cell r="AM28"/>
        </row>
        <row r="29">
          <cell r="H29" t="str">
            <v>OFICINA DE PLANEACIÓN</v>
          </cell>
          <cell r="J29">
            <v>1</v>
          </cell>
          <cell r="AM29"/>
        </row>
        <row r="30">
          <cell r="H30" t="str">
            <v/>
          </cell>
          <cell r="I30"/>
          <cell r="J30">
            <v>0</v>
          </cell>
          <cell r="AI30"/>
          <cell r="AK30"/>
          <cell r="AM30"/>
        </row>
        <row r="33">
          <cell r="AK33" t="str">
            <v>En curso</v>
          </cell>
          <cell r="AM33"/>
        </row>
        <row r="34">
          <cell r="H34" t="str">
            <v/>
          </cell>
          <cell r="I34"/>
          <cell r="J34">
            <v>0</v>
          </cell>
          <cell r="AI34"/>
          <cell r="AK34"/>
          <cell r="AM34"/>
        </row>
        <row r="35">
          <cell r="AM35"/>
        </row>
        <row r="36">
          <cell r="H36" t="str">
            <v/>
          </cell>
          <cell r="I36"/>
          <cell r="J36">
            <v>0</v>
          </cell>
          <cell r="AI36"/>
          <cell r="AK36"/>
          <cell r="AM36"/>
        </row>
        <row r="37">
          <cell r="H37" t="str">
            <v/>
          </cell>
          <cell r="I37"/>
          <cell r="J37">
            <v>0</v>
          </cell>
          <cell r="AI37"/>
          <cell r="AK37"/>
          <cell r="AM37"/>
        </row>
        <row r="38">
          <cell r="AM38"/>
        </row>
        <row r="39">
          <cell r="AM39"/>
        </row>
        <row r="40">
          <cell r="AM40"/>
        </row>
        <row r="41">
          <cell r="H41" t="str">
            <v/>
          </cell>
          <cell r="I41"/>
          <cell r="J41">
            <v>0</v>
          </cell>
          <cell r="AI41"/>
          <cell r="AK41"/>
          <cell r="AM41"/>
        </row>
        <row r="42">
          <cell r="G42" t="str">
            <v>Realizar el seguimiento a las PQRSD recibidas por la ANT de manera mensual.</v>
          </cell>
          <cell r="H42" t="str">
            <v>SECRETARÍA GENERAL</v>
          </cell>
          <cell r="I42" t="str">
            <v>Matriz de seguimiento de PQRSD</v>
          </cell>
          <cell r="J42">
            <v>11</v>
          </cell>
          <cell r="AM42"/>
        </row>
        <row r="43">
          <cell r="H43" t="str">
            <v/>
          </cell>
          <cell r="I43"/>
          <cell r="J43">
            <v>0</v>
          </cell>
          <cell r="AI43"/>
          <cell r="AK43"/>
          <cell r="AM43"/>
        </row>
        <row r="44">
          <cell r="H44" t="str">
            <v/>
          </cell>
          <cell r="I44"/>
          <cell r="J44">
            <v>0</v>
          </cell>
          <cell r="AI44"/>
          <cell r="AK44"/>
          <cell r="AM44"/>
        </row>
        <row r="45">
          <cell r="AM45"/>
        </row>
        <row r="46">
          <cell r="AM46"/>
        </row>
        <row r="47">
          <cell r="AM47"/>
        </row>
        <row r="48">
          <cell r="H48" t="str">
            <v/>
          </cell>
          <cell r="I48"/>
          <cell r="J48">
            <v>0</v>
          </cell>
          <cell r="AI48"/>
          <cell r="AK48"/>
          <cell r="AM48"/>
        </row>
        <row r="49">
          <cell r="AM49"/>
        </row>
        <row r="50">
          <cell r="H50" t="str">
            <v/>
          </cell>
          <cell r="I50"/>
          <cell r="J50">
            <v>0</v>
          </cell>
          <cell r="AI50"/>
          <cell r="AK50"/>
          <cell r="AM50"/>
        </row>
        <row r="51">
          <cell r="H51" t="str">
            <v/>
          </cell>
          <cell r="I51"/>
          <cell r="J51">
            <v>0</v>
          </cell>
          <cell r="AI51"/>
          <cell r="AK51"/>
          <cell r="AM51"/>
        </row>
        <row r="52">
          <cell r="AK52" t="str">
            <v>En curso</v>
          </cell>
          <cell r="AM52"/>
        </row>
        <row r="53">
          <cell r="AK53" t="str">
            <v>En curso</v>
          </cell>
          <cell r="AM53"/>
        </row>
        <row r="54">
          <cell r="G54" t="str">
            <v>Actualizar y depurar el inventario de procesos agrarios en zonas no focalizadas</v>
          </cell>
          <cell r="H54" t="str">
            <v>SUBDIRECCIÓN DE PROCESOS AGRARIOS Y GESTIÓN JURÍDICA</v>
          </cell>
          <cell r="I54" t="str">
            <v>Inventario de procesos agrarios en zonas no focalizadas actualizado.</v>
          </cell>
          <cell r="AM54"/>
        </row>
        <row r="55">
          <cell r="H55" t="str">
            <v/>
          </cell>
          <cell r="I55"/>
          <cell r="J55">
            <v>0</v>
          </cell>
          <cell r="AI55"/>
          <cell r="AK55"/>
          <cell r="AM55"/>
        </row>
        <row r="56">
          <cell r="G56" t="str">
            <v>Actualizar y depurar el inventario de procesos agrarios en zonas focalizadas</v>
          </cell>
          <cell r="H56" t="str">
            <v>SUBDIRECCIÓN DE SEGURIDAD JURÍDICA</v>
          </cell>
          <cell r="I56" t="str">
            <v>Inventario de procesos agrarios en zonas focalizadas actualizado.</v>
          </cell>
          <cell r="AM56"/>
        </row>
        <row r="57">
          <cell r="H57" t="str">
            <v/>
          </cell>
          <cell r="I57"/>
          <cell r="J57">
            <v>0</v>
          </cell>
          <cell r="AI57"/>
          <cell r="AK57"/>
          <cell r="AM57"/>
        </row>
        <row r="58">
          <cell r="G58" t="str">
            <v>Verificación del estado de las solicitudes en ORFEO</v>
          </cell>
          <cell r="H58" t="str">
            <v>DIRECCIÓN DE GESTIÓN JURÍDICA DE TIERRAS</v>
          </cell>
          <cell r="I58" t="str">
            <v>Base de datos reporte del estado de los radicados en ORFEO.</v>
          </cell>
          <cell r="AM58"/>
        </row>
        <row r="59">
          <cell r="H59" t="str">
            <v/>
          </cell>
          <cell r="I59"/>
          <cell r="J59">
            <v>0</v>
          </cell>
          <cell r="AI59"/>
          <cell r="AK59"/>
          <cell r="AM59"/>
        </row>
        <row r="60">
          <cell r="H60" t="str">
            <v/>
          </cell>
          <cell r="I60"/>
          <cell r="J60">
            <v>0</v>
          </cell>
          <cell r="AI60"/>
          <cell r="AK60"/>
          <cell r="AM60"/>
        </row>
        <row r="61">
          <cell r="H61" t="str">
            <v/>
          </cell>
          <cell r="I61"/>
          <cell r="J61"/>
          <cell r="AI61"/>
          <cell r="AK61"/>
          <cell r="AM61"/>
        </row>
        <row r="62">
          <cell r="G62" t="str">
            <v>Revisión, análisis y conformación de expedientes de procesos agrarios en zonas no focalizadas en ORFEO</v>
          </cell>
          <cell r="H62" t="str">
            <v>SUBDIRECCIÓN DE PROCESOS AGRARIOS Y GESTIÓN JURÍDICA</v>
          </cell>
          <cell r="I62" t="str">
            <v>Base de datos con reporte de conformación de expedientes en ORFEO.</v>
          </cell>
          <cell r="J62">
            <v>8</v>
          </cell>
          <cell r="AM62"/>
        </row>
        <row r="63">
          <cell r="G63" t="str">
            <v>Revisión, análisis y conformación de expedientes de procesos agrarios en zonas focalizadas en ORFEO</v>
          </cell>
          <cell r="H63" t="str">
            <v>SUBDIRECCIÓN DE SEGURIDAD JURÍDICA</v>
          </cell>
          <cell r="I63" t="str">
            <v>Base de datos reporte de conformación de expedientes en ORFEO.</v>
          </cell>
          <cell r="J63">
            <v>8</v>
          </cell>
          <cell r="AM63"/>
        </row>
        <row r="64">
          <cell r="H64" t="str">
            <v/>
          </cell>
          <cell r="I64"/>
          <cell r="J64">
            <v>0</v>
          </cell>
          <cell r="AI64"/>
          <cell r="AK64"/>
          <cell r="AM64"/>
        </row>
        <row r="65">
          <cell r="H65" t="str">
            <v/>
          </cell>
          <cell r="I65"/>
          <cell r="J65">
            <v>0</v>
          </cell>
          <cell r="AI65"/>
          <cell r="AK65"/>
          <cell r="AM65"/>
        </row>
        <row r="66">
          <cell r="G66" t="str">
            <v xml:space="preserve">Visitas Técnicas en territorio para validación de proveedores. </v>
          </cell>
          <cell r="H66" t="str">
            <v>EQUIPO INICIATIVAS COMUNITARIAS DAE</v>
          </cell>
          <cell r="I66" t="str">
            <v>Acta de seguimiento técnico y financiero, firmada por los participantes</v>
          </cell>
          <cell r="AM66"/>
        </row>
        <row r="67">
          <cell r="G67" t="str">
            <v xml:space="preserve">Verificar pólizas de cumplimiento de los proveedores. </v>
          </cell>
          <cell r="H67" t="str">
            <v>DIRECCIÓN DE ASUNTOS ÉTNICOS</v>
          </cell>
          <cell r="I67" t="str">
            <v>La póliza con el respectivo soporte de pago de la misma.</v>
          </cell>
          <cell r="AK67" t="str">
            <v>En curso</v>
          </cell>
          <cell r="AM67"/>
        </row>
        <row r="69">
          <cell r="AM69"/>
        </row>
        <row r="70">
          <cell r="H70" t="str">
            <v/>
          </cell>
          <cell r="I70"/>
          <cell r="J70">
            <v>0</v>
          </cell>
          <cell r="AI70"/>
          <cell r="AK70"/>
          <cell r="AM70"/>
        </row>
        <row r="71">
          <cell r="H71" t="str">
            <v/>
          </cell>
          <cell r="I71"/>
          <cell r="J71">
            <v>0</v>
          </cell>
          <cell r="AI71"/>
          <cell r="AK71"/>
          <cell r="AM71"/>
        </row>
        <row r="72">
          <cell r="AM72"/>
        </row>
        <row r="74">
          <cell r="AM74"/>
        </row>
        <row r="76">
          <cell r="G76" t="str">
            <v>Realizar capacitación a profesionales de Compra Directa sobre ACCTI-P-010 Procedimiento de Compra Directa de Predios con énfasis en las tareas críticas y de control señaladas en él</v>
          </cell>
          <cell r="H76" t="str">
            <v>DIRECCIÓN DE ACCESO A TIERRAS</v>
          </cell>
          <cell r="I76" t="str">
            <v>Documento o soporte que evidencie la capacitación</v>
          </cell>
          <cell r="J76">
            <v>2</v>
          </cell>
          <cell r="AI76">
            <v>2</v>
          </cell>
          <cell r="AK76" t="str">
            <v>Finalizado</v>
          </cell>
          <cell r="AM76"/>
        </row>
        <row r="77">
          <cell r="G77" t="str">
            <v>Actualizar la forma ACCTIF-020 Lista de chequeo</v>
          </cell>
          <cell r="H77" t="str">
            <v>DIRECCIÓN DE ACCESO A TIERRAS</v>
          </cell>
          <cell r="I77" t="str">
            <v>ACCTI-F-020 Lista de Chequeo actualizada</v>
          </cell>
          <cell r="J77">
            <v>1</v>
          </cell>
          <cell r="AM77"/>
        </row>
        <row r="78">
          <cell r="H78" t="str">
            <v/>
          </cell>
          <cell r="I78"/>
          <cell r="J78">
            <v>0</v>
          </cell>
          <cell r="AI78"/>
          <cell r="AK78"/>
          <cell r="AM78"/>
        </row>
        <row r="79">
          <cell r="G79" t="str">
            <v>Actualización del instructivo "ACCTI -I-001- Instructivo  para la Materialización del Subsidio Integral SIRA  Y SIDRA  para la  adquisición del predio".</v>
          </cell>
          <cell r="H79" t="str">
            <v>SUBDIRECCIÓN DE ACCESO A TIERRAS EN ZONAS FOCALIZADAS</v>
          </cell>
          <cell r="I79" t="str">
            <v>Instructivo actualizado ACCTI -I-001- Instructivo  para la Materialización del Subsidio Integral SIRA  Y SIDRA  para la  adquisición del predio</v>
          </cell>
          <cell r="J79">
            <v>1</v>
          </cell>
          <cell r="AM79"/>
        </row>
        <row r="80">
          <cell r="G80" t="str">
            <v xml:space="preserve">Socialización de los procedimientos e instructivos relacionados con Subsidios que se encuentren vigentes en el Sistema Integrado de Gestión dentro de la Subdirección de Acceso a Tierras en Zonas Focalizadas - SATZF </v>
          </cell>
          <cell r="H80" t="str">
            <v>SUBDIRECCIÓN DE ACCESO A TIERRAS EN ZONAS FOCALIZADAS</v>
          </cell>
          <cell r="I80" t="str">
            <v>Listado de asistencia de la socialización</v>
          </cell>
          <cell r="J80">
            <v>1</v>
          </cell>
          <cell r="AI80">
            <v>1</v>
          </cell>
          <cell r="AK80" t="str">
            <v>Finalizado</v>
          </cell>
          <cell r="AM80"/>
        </row>
        <row r="81">
          <cell r="H81" t="str">
            <v/>
          </cell>
          <cell r="I81"/>
          <cell r="J81">
            <v>0</v>
          </cell>
          <cell r="AI81"/>
          <cell r="AK81"/>
          <cell r="AM81"/>
        </row>
        <row r="82">
          <cell r="H82" t="str">
            <v/>
          </cell>
          <cell r="I82"/>
          <cell r="J82">
            <v>0</v>
          </cell>
          <cell r="AI82"/>
          <cell r="AK82"/>
          <cell r="AM82"/>
        </row>
        <row r="83">
          <cell r="G83" t="str">
            <v>Socialización de los procedimientos ACCTI- P 020-Adjudicación Baldíos  en los municipios focalizados y ACCTI-P-003 Adjudicación de baldíos a persona natural (ley 160/94)</v>
          </cell>
          <cell r="H83" t="str">
            <v>SUBDIRECCIÓN DE ACCESO A TIERRAS EN ZONAS FOCALIZADAS</v>
          </cell>
          <cell r="I83" t="str">
            <v>Listado de asistencia de la socialización</v>
          </cell>
          <cell r="J83">
            <v>1</v>
          </cell>
          <cell r="AI83">
            <v>1</v>
          </cell>
          <cell r="AK83" t="str">
            <v>Finalizado</v>
          </cell>
          <cell r="AM83"/>
        </row>
        <row r="84">
          <cell r="H84" t="str">
            <v/>
          </cell>
          <cell r="I84"/>
          <cell r="J84">
            <v>0</v>
          </cell>
          <cell r="AI84"/>
          <cell r="AK84"/>
          <cell r="AM84"/>
        </row>
        <row r="85">
          <cell r="H85" t="str">
            <v/>
          </cell>
          <cell r="I85"/>
          <cell r="J85">
            <v>0</v>
          </cell>
          <cell r="AI85"/>
          <cell r="AK85"/>
          <cell r="AM85"/>
        </row>
        <row r="86">
          <cell r="G86" t="str">
            <v xml:space="preserve">Actualizar la ACCTI-F-097 - Matriz de Revocatoria Directa, que incluya criterios de control en las etapas del procedimiento de revocatoria para los predios no focalizados </v>
          </cell>
          <cell r="H86" t="str">
            <v>SUBDIRECCIÓN DE ACCESO A TIERRAS POR DEMANDA Y DESCONGESTIÓN</v>
          </cell>
          <cell r="I86" t="str">
            <v xml:space="preserve">ACCTI-F-097 - Matriz de Revocatoria Directa actualizada para los predios no focalizados </v>
          </cell>
          <cell r="J86">
            <v>4</v>
          </cell>
          <cell r="AM86"/>
        </row>
        <row r="87">
          <cell r="H87" t="str">
            <v/>
          </cell>
          <cell r="I87"/>
          <cell r="J87">
            <v>0</v>
          </cell>
          <cell r="AI87"/>
          <cell r="AK87"/>
          <cell r="AM87"/>
        </row>
        <row r="88">
          <cell r="H88" t="str">
            <v/>
          </cell>
          <cell r="I88"/>
          <cell r="J88">
            <v>0</v>
          </cell>
          <cell r="AI88"/>
          <cell r="AK88"/>
          <cell r="AM88"/>
        </row>
        <row r="89">
          <cell r="G89" t="str">
            <v xml:space="preserve">Actualizar la ACCTI-F-097 - Matriz de Revocatoria Directa, que incluya criterios de control en las etapas del procedimiento de revocatoria para los predios focalizados </v>
          </cell>
          <cell r="H89" t="str">
            <v>SUBDIRECCIÓN DE ACCESO A TIERRAS EN ZONAS FOCALIZADAS</v>
          </cell>
          <cell r="I89" t="str">
            <v xml:space="preserve">ACCTI-F-097 - Matriz de Revocatoria Directa actualizada para los predios focalizados </v>
          </cell>
          <cell r="J89">
            <v>4</v>
          </cell>
          <cell r="AM89"/>
        </row>
        <row r="90">
          <cell r="H90" t="str">
            <v/>
          </cell>
          <cell r="I90"/>
          <cell r="J90">
            <v>0</v>
          </cell>
          <cell r="AI90"/>
          <cell r="AK90"/>
          <cell r="AM90"/>
        </row>
        <row r="91">
          <cell r="H91" t="str">
            <v/>
          </cell>
          <cell r="I91"/>
          <cell r="J91">
            <v>0</v>
          </cell>
          <cell r="AI91"/>
          <cell r="AK91"/>
          <cell r="AM91"/>
        </row>
        <row r="92">
          <cell r="G92" t="str">
            <v>Realizar capacitación en el Procedimiento Gestión de Petición Quejas y Reclamos por parte de profesional líder del equipo de correspondencia, a los colaboradores de correspondencia DAT.</v>
          </cell>
          <cell r="H92" t="str">
            <v>DIRECCIÓN DE ACCESO A TIERRAS</v>
          </cell>
          <cell r="I92" t="str">
            <v>Lista de asistencia de los colaboradores de correspondencia DAT capacitados en el procedimiento de Gestión de Petición Quejas y Reclamos</v>
          </cell>
          <cell r="AK92" t="str">
            <v>Finalizado</v>
          </cell>
          <cell r="AM92"/>
        </row>
        <row r="93">
          <cell r="H93" t="str">
            <v/>
          </cell>
          <cell r="I93"/>
          <cell r="J93">
            <v>0</v>
          </cell>
          <cell r="AI93"/>
          <cell r="AK93"/>
          <cell r="AM93"/>
        </row>
        <row r="96">
          <cell r="G96" t="str">
            <v>Revisar y verificar la titularidad de derecho de dominio de los predios registrados en las cuarenta y cuatro (44) actas de transferencia del INCODER a la Agencia Nacional de Tierras.</v>
          </cell>
          <cell r="H96" t="str">
            <v>SUBDIRECCIÓN DE ADMINISTRACIÓN DE TIERRAS DE LA NACIÓN</v>
          </cell>
          <cell r="I96" t="str">
            <v>Conciliación donde se reviso las actas entregadas del INCODER a la ANT</v>
          </cell>
          <cell r="J96">
            <v>2</v>
          </cell>
          <cell r="AM96"/>
        </row>
        <row r="97">
          <cell r="H97" t="str">
            <v/>
          </cell>
          <cell r="I97"/>
          <cell r="J97">
            <v>0</v>
          </cell>
          <cell r="AI97"/>
          <cell r="AK97"/>
          <cell r="AM97"/>
        </row>
        <row r="98">
          <cell r="G98" t="str">
            <v>Capacitación en procedimientos GINFO-P-007 y GINFO-P-012 al Grupo de Dirección General Geografía, Topografía y Catastro</v>
          </cell>
          <cell r="H98" t="str">
            <v>DIRECCIÓN GENERAL - GEOGRAFÍA, TOPOGRAFÍA Y CATASTRO</v>
          </cell>
          <cell r="I98" t="str">
            <v>Lista de asistencia capacitación</v>
          </cell>
          <cell r="J98">
            <v>1</v>
          </cell>
          <cell r="AM98" t="str">
            <v xml:space="preserve">se realizó a satisfacción la capacitación a todas las direcciones misionales </v>
          </cell>
        </row>
        <row r="99">
          <cell r="H99" t="str">
            <v/>
          </cell>
          <cell r="I99"/>
          <cell r="J99">
            <v>0</v>
          </cell>
          <cell r="AI99"/>
          <cell r="AK99"/>
          <cell r="AM99"/>
        </row>
        <row r="100">
          <cell r="H100" t="str">
            <v>DIRECCIÓN GENERAL - GEOGRAFÍA, TOPOGRAFÍA Y CATASTRO</v>
          </cell>
          <cell r="J100">
            <v>1</v>
          </cell>
        </row>
        <row r="101">
          <cell r="H101" t="str">
            <v>DIRECCIÓN GENERAL - GEOGRAFÍA, TOPOGRAFÍA Y CATASTRO</v>
          </cell>
          <cell r="J101">
            <v>1</v>
          </cell>
        </row>
        <row r="102">
          <cell r="AM102"/>
        </row>
        <row r="103">
          <cell r="AM103"/>
        </row>
        <row r="104">
          <cell r="H104" t="str">
            <v/>
          </cell>
          <cell r="I104"/>
          <cell r="J104">
            <v>0</v>
          </cell>
          <cell r="AI104"/>
          <cell r="AK104"/>
          <cell r="AM104"/>
        </row>
        <row r="105">
          <cell r="AM105"/>
        </row>
        <row r="106">
          <cell r="H106" t="str">
            <v/>
          </cell>
          <cell r="I106"/>
          <cell r="J106">
            <v>0</v>
          </cell>
          <cell r="AI106"/>
          <cell r="AK106"/>
          <cell r="AM106"/>
        </row>
        <row r="107">
          <cell r="AM107"/>
        </row>
        <row r="108">
          <cell r="H108" t="str">
            <v/>
          </cell>
          <cell r="I108"/>
          <cell r="J108">
            <v>0</v>
          </cell>
          <cell r="AI108"/>
          <cell r="AK108"/>
          <cell r="AM108"/>
        </row>
        <row r="109">
          <cell r="H109" t="str">
            <v/>
          </cell>
          <cell r="I109"/>
          <cell r="J109">
            <v>0</v>
          </cell>
          <cell r="AI109"/>
          <cell r="AK109"/>
          <cell r="AM109"/>
        </row>
        <row r="110">
          <cell r="G110" t="str">
            <v>Realizar seguimiento de las actividades programadas en el Plan de Estratégico de la Subdirección de Talento Humano.</v>
          </cell>
          <cell r="H110" t="str">
            <v>SUBDIRECCIÓN DE TALENTO HUMANO</v>
          </cell>
          <cell r="I110" t="str">
            <v>Informe Seguimiento a las actividades Plan de Estratégico de la Subdirección de Talento Humano.</v>
          </cell>
          <cell r="J110">
            <v>2</v>
          </cell>
          <cell r="AM110"/>
        </row>
        <row r="111">
          <cell r="H111" t="str">
            <v/>
          </cell>
          <cell r="I111"/>
          <cell r="J111">
            <v>0</v>
          </cell>
          <cell r="AI111"/>
          <cell r="AK111"/>
          <cell r="AM111"/>
        </row>
        <row r="112">
          <cell r="H112" t="str">
            <v/>
          </cell>
          <cell r="I112"/>
          <cell r="J112">
            <v>0</v>
          </cell>
          <cell r="AI112"/>
          <cell r="AK112"/>
          <cell r="AM112"/>
        </row>
        <row r="113">
          <cell r="G113" t="str">
            <v>Realizar seguimiento al presupuesto de gastos de personal.</v>
          </cell>
          <cell r="H113" t="str">
            <v>SUBDIRECCIÓN DE TALENTO HUMANO</v>
          </cell>
          <cell r="I113" t="str">
            <v>Matriz de Seguimiento Gastos de Personal</v>
          </cell>
          <cell r="J113">
            <v>2</v>
          </cell>
          <cell r="AM113"/>
        </row>
        <row r="114">
          <cell r="H114" t="str">
            <v/>
          </cell>
          <cell r="I114"/>
          <cell r="J114">
            <v>0</v>
          </cell>
          <cell r="AI114"/>
          <cell r="AK114"/>
          <cell r="AM114"/>
        </row>
        <row r="115">
          <cell r="G115" t="str">
            <v>Realizar seguimiento a la Matriz de seguimiento y control de procesos disciplinarios de la dependencia para saber que procesos están en prescripción</v>
          </cell>
          <cell r="H115" t="str">
            <v>OFICINA JURÍDICA (CONTROL INTERNO DISCIPLINARIO)</v>
          </cell>
          <cell r="J115">
            <v>11</v>
          </cell>
          <cell r="AK115" t="str">
            <v>En curso</v>
          </cell>
          <cell r="AM115"/>
        </row>
        <row r="116">
          <cell r="H116" t="str">
            <v/>
          </cell>
          <cell r="I116"/>
          <cell r="J116">
            <v>0</v>
          </cell>
          <cell r="AI116"/>
          <cell r="AK116"/>
          <cell r="AM116"/>
        </row>
        <row r="117">
          <cell r="G117" t="str">
            <v>Realizar seguimiento a la Matriz de seguimiento y control de procesos disciplinarios de la dependencia para saber que procesos están en caducidad</v>
          </cell>
          <cell r="H117" t="str">
            <v>OFICINA JURÍDICA (CONTROL INTERNO DISCIPLINARIO)</v>
          </cell>
          <cell r="J117">
            <v>11</v>
          </cell>
          <cell r="AK117" t="str">
            <v>En curso</v>
          </cell>
          <cell r="AM117"/>
        </row>
        <row r="118">
          <cell r="H118" t="str">
            <v/>
          </cell>
          <cell r="I118"/>
          <cell r="J118">
            <v>0</v>
          </cell>
          <cell r="AI118"/>
          <cell r="AK118"/>
          <cell r="AM118"/>
        </row>
        <row r="121">
          <cell r="G121" t="str">
            <v>Reuniones de seguimiento para la emisión de los conceptos con distinta interpretación por la Oficina Jurídica.</v>
          </cell>
          <cell r="H121" t="str">
            <v>OFICINA JURÍDICA</v>
          </cell>
          <cell r="I121" t="str">
            <v>Acta de seguimiento a las emisiones de conceptos</v>
          </cell>
          <cell r="J121">
            <v>11</v>
          </cell>
          <cell r="AM121"/>
        </row>
        <row r="122">
          <cell r="H122" t="str">
            <v/>
          </cell>
          <cell r="I122"/>
          <cell r="J122">
            <v>0</v>
          </cell>
          <cell r="AI122"/>
          <cell r="AK122"/>
          <cell r="AM122"/>
        </row>
        <row r="123">
          <cell r="H123" t="str">
            <v>Oficina Jurídica</v>
          </cell>
          <cell r="I123" t="str">
            <v>Planilla de reporte al sistema de gestión de información del Estado E- Kogui.</v>
          </cell>
          <cell r="J123">
            <v>11</v>
          </cell>
          <cell r="AK123" t="str">
            <v>En curso</v>
          </cell>
          <cell r="AM123"/>
        </row>
        <row r="124">
          <cell r="H124" t="str">
            <v/>
          </cell>
          <cell r="I124"/>
          <cell r="J124">
            <v>0</v>
          </cell>
          <cell r="AI124"/>
          <cell r="AK124"/>
          <cell r="AM124"/>
        </row>
        <row r="125">
          <cell r="H125" t="str">
            <v/>
          </cell>
          <cell r="I125"/>
          <cell r="J125">
            <v>0</v>
          </cell>
          <cell r="AI125"/>
          <cell r="AK125"/>
          <cell r="AM125"/>
        </row>
        <row r="126">
          <cell r="G126" t="str">
            <v>Contar con el personal que se encuentre a cargo de realizar la revisión y unificación de criterios, vigilancia y defensa judicial de la ANT.</v>
          </cell>
          <cell r="H126" t="str">
            <v>Oficina Jurídica</v>
          </cell>
          <cell r="AM126"/>
        </row>
        <row r="127">
          <cell r="G127" t="str">
            <v>Reuniones de seguimiento para la emisión de viabilidades por la Oficina Jurídica.</v>
          </cell>
          <cell r="H127" t="str">
            <v>Oficina Jurídica</v>
          </cell>
          <cell r="I127" t="str">
            <v>Acta de seguimiento para la emisión de viabilidades</v>
          </cell>
          <cell r="J127">
            <v>11</v>
          </cell>
          <cell r="AM127"/>
        </row>
        <row r="128">
          <cell r="F128" t="str">
            <v>P 50.1</v>
          </cell>
          <cell r="G128" t="str">
            <v>Registro de todos los contratos que estén en términos para liquidación</v>
          </cell>
          <cell r="H128" t="str">
            <v>GRUPO CONTRATOS</v>
          </cell>
          <cell r="I128" t="str">
            <v>Bases de datos (Liquidaciones) actualizada cuatrimestralmente</v>
          </cell>
          <cell r="J128">
            <v>3</v>
          </cell>
          <cell r="AM128"/>
        </row>
        <row r="129">
          <cell r="F129" t="str">
            <v>P 50.2</v>
          </cell>
          <cell r="H129" t="str">
            <v/>
          </cell>
          <cell r="I129"/>
          <cell r="J129">
            <v>0</v>
          </cell>
          <cell r="AI129"/>
          <cell r="AK129"/>
          <cell r="AM129"/>
        </row>
        <row r="130">
          <cell r="F130" t="str">
            <v>P 50.3</v>
          </cell>
          <cell r="H130" t="str">
            <v/>
          </cell>
          <cell r="I130"/>
          <cell r="J130">
            <v>0</v>
          </cell>
          <cell r="AI130"/>
          <cell r="AK130"/>
          <cell r="AM130"/>
        </row>
        <row r="131">
          <cell r="F131" t="str">
            <v>P 51.1</v>
          </cell>
          <cell r="G131" t="str">
            <v>Realizar capacitaciones a los supervisores de contratos</v>
          </cell>
          <cell r="H131" t="str">
            <v>GRUPO CONTRATOS</v>
          </cell>
          <cell r="I131" t="str">
            <v>Lista de asistencia de la capacitación</v>
          </cell>
          <cell r="AM131"/>
        </row>
        <row r="132">
          <cell r="F132" t="str">
            <v>P 51.2</v>
          </cell>
          <cell r="H132" t="str">
            <v/>
          </cell>
          <cell r="I132"/>
          <cell r="J132">
            <v>0</v>
          </cell>
          <cell r="AI132"/>
          <cell r="AK132"/>
          <cell r="AM132"/>
        </row>
        <row r="133">
          <cell r="F133" t="str">
            <v>P 52.1</v>
          </cell>
          <cell r="G133" t="str">
            <v>Diseñar y aprobar los lineamientos para el manejo y control administrativo de los bienes de la Agencia (Procedimiento)</v>
          </cell>
          <cell r="H133" t="str">
            <v>SUBDIRECCIÓN ADMINISTRATIVA Y FINANCIERA (ALMACÉN)</v>
          </cell>
          <cell r="I133" t="str">
            <v>Procedimiento aprobado para el proceso Administración de Bienes y Servicios ADMBS</v>
          </cell>
          <cell r="J133">
            <v>1</v>
          </cell>
          <cell r="AM133"/>
        </row>
        <row r="136">
          <cell r="F136" t="str">
            <v>P 53.1</v>
          </cell>
          <cell r="G136" t="str">
            <v>Celebrar contrato de adecuaciones y mantenimiento de las sedes</v>
          </cell>
          <cell r="H136" t="str">
            <v>SUBDIRECCIÓN ADMINISTRATIVA Y FINANCIERA</v>
          </cell>
          <cell r="I136" t="str">
            <v>Contrato suscrito</v>
          </cell>
          <cell r="J136">
            <v>1</v>
          </cell>
          <cell r="AM136"/>
        </row>
        <row r="137">
          <cell r="F137" t="str">
            <v>P 53.2</v>
          </cell>
          <cell r="H137" t="str">
            <v/>
          </cell>
          <cell r="I137"/>
          <cell r="J137">
            <v>0</v>
          </cell>
          <cell r="AI137"/>
          <cell r="AK137"/>
          <cell r="AM137"/>
        </row>
        <row r="138">
          <cell r="F138" t="str">
            <v>P 54.1</v>
          </cell>
          <cell r="G138" t="str">
            <v xml:space="preserve">Identificar las solicitudes de comisiones o viáticos que no cumplan con los requisitos dentro de las revisiones que realiza la Secretaría General, antes de su aprobación </v>
          </cell>
          <cell r="H138" t="str">
            <v>SUBDIRECCIÓN ADMINISTRATIVA Y FINANCIERA</v>
          </cell>
          <cell r="I138" t="str">
            <v>Reporte de KLIC con las devoluciones de solicitudes</v>
          </cell>
          <cell r="AK138" t="str">
            <v>En curso</v>
          </cell>
          <cell r="AM138"/>
        </row>
        <row r="139">
          <cell r="F139" t="str">
            <v>P 54.2</v>
          </cell>
          <cell r="G139" t="str">
            <v>Capacitar en el procedimiento de solicitud, autorización, legalización y pago de desplazamientos al interior</v>
          </cell>
          <cell r="H139" t="str">
            <v>SUBDIRECCIÓN ADMINISTRATIVA Y FINANCIERA</v>
          </cell>
          <cell r="I139" t="str">
            <v>Listado de asistencia a capacitación</v>
          </cell>
          <cell r="J139">
            <v>1</v>
          </cell>
          <cell r="AM139"/>
        </row>
        <row r="140">
          <cell r="F140" t="str">
            <v>P 54.3</v>
          </cell>
          <cell r="G140" t="str">
            <v>Enviar alertas trimestrales informando los requisitos de solicitudes de comisión a los funcionarios y contratistas de la Entidad</v>
          </cell>
          <cell r="H140" t="str">
            <v>SUBDIRECCIÓN ADMINISTRATIVA Y FINANCIERA</v>
          </cell>
          <cell r="I140" t="str">
            <v>Banners enviados</v>
          </cell>
          <cell r="J140">
            <v>4</v>
          </cell>
          <cell r="AK140" t="str">
            <v>En curso</v>
          </cell>
          <cell r="AM140"/>
        </row>
        <row r="141">
          <cell r="F141" t="str">
            <v>P 55.1</v>
          </cell>
          <cell r="AI141">
            <v>1</v>
          </cell>
          <cell r="AM141"/>
        </row>
        <row r="142">
          <cell r="F142" t="str">
            <v>P 55.2</v>
          </cell>
          <cell r="AI142">
            <v>1</v>
          </cell>
          <cell r="AM142"/>
        </row>
        <row r="143">
          <cell r="F143" t="str">
            <v>P 55.3</v>
          </cell>
          <cell r="AM143"/>
        </row>
        <row r="145">
          <cell r="F145" t="str">
            <v>P 56.1</v>
          </cell>
          <cell r="G145" t="str">
            <v>Realizar capacitaciones para fortalecer los conocimientos establecidos en el instructivo y dar claridad frente a las competencias y funciones asignadas a la Agencia y sus dependencias (Decreto 2363) y el Acuerdo 060 del 2001.</v>
          </cell>
          <cell r="H145" t="str">
            <v>SUBDIRECCIÓN ADMINISTRATIVA Y FINANCIERA - EQUIPO DE GESTIÓN DOCUMENTAL</v>
          </cell>
          <cell r="I145" t="str">
            <v>Listados de asistencia</v>
          </cell>
          <cell r="J145">
            <v>3</v>
          </cell>
          <cell r="AK145" t="str">
            <v>En curso</v>
          </cell>
          <cell r="AM145"/>
        </row>
        <row r="146">
          <cell r="F146" t="str">
            <v>P 56.2</v>
          </cell>
          <cell r="G146" t="str">
            <v xml:space="preserve">Realizar informe de seguimiento a la productividad y el margen de error del personal de correspondencia </v>
          </cell>
          <cell r="H146" t="str">
            <v>SUBDIRECCIÓN ADMINISTRATIVA Y FINANCIERA - EQUIPO DE GESTIÓN DOCUMENTAL</v>
          </cell>
          <cell r="I146" t="str">
            <v>Informe de seguimiento a la productividad y el margen de error</v>
          </cell>
          <cell r="J146">
            <v>2</v>
          </cell>
          <cell r="AK146" t="str">
            <v>En curso</v>
          </cell>
          <cell r="AM146"/>
        </row>
        <row r="147">
          <cell r="F147" t="str">
            <v>P 56.3</v>
          </cell>
          <cell r="H147"/>
          <cell r="I147"/>
          <cell r="J147">
            <v>0</v>
          </cell>
          <cell r="AI147"/>
          <cell r="AK147"/>
          <cell r="AM147"/>
        </row>
        <row r="148">
          <cell r="F148" t="str">
            <v>P 57.1</v>
          </cell>
          <cell r="H148" t="str">
            <v>SUBDIRECCIÓN ADMINISTRATIVA Y FINANCIERA - EQUIPO DE GESTIÓN DOCUMENTAL</v>
          </cell>
          <cell r="AK148" t="str">
            <v>En curso</v>
          </cell>
          <cell r="AM148"/>
        </row>
        <row r="149">
          <cell r="F149" t="str">
            <v>P 57.2</v>
          </cell>
          <cell r="H149" t="str">
            <v/>
          </cell>
          <cell r="I149"/>
          <cell r="J149">
            <v>0</v>
          </cell>
          <cell r="AI149"/>
          <cell r="AK149"/>
          <cell r="AM149"/>
        </row>
        <row r="150">
          <cell r="F150" t="str">
            <v>P 58.1</v>
          </cell>
          <cell r="H150" t="str">
            <v>SUBDIRECCIÓN ADMINISTRATIVA Y FINANCIERA (GESTIÓN AMBIENTAL)</v>
          </cell>
          <cell r="I150" t="str">
            <v>Bitácora de generación de residuos</v>
          </cell>
          <cell r="AM150"/>
        </row>
        <row r="151">
          <cell r="F151" t="str">
            <v>P 58.2</v>
          </cell>
          <cell r="AI151">
            <v>1</v>
          </cell>
          <cell r="AM151"/>
        </row>
        <row r="152">
          <cell r="F152" t="str">
            <v>P 59.1</v>
          </cell>
          <cell r="AM152"/>
        </row>
        <row r="153">
          <cell r="F153" t="str">
            <v>P 59.2</v>
          </cell>
          <cell r="AM153"/>
        </row>
        <row r="154">
          <cell r="F154" t="str">
            <v>P 60.1</v>
          </cell>
          <cell r="AK154" t="str">
            <v>En curso</v>
          </cell>
          <cell r="AM154"/>
        </row>
        <row r="155">
          <cell r="F155" t="str">
            <v>P 60.2</v>
          </cell>
          <cell r="AM155"/>
        </row>
        <row r="156">
          <cell r="F156" t="str">
            <v>P 61.1</v>
          </cell>
          <cell r="AK156" t="str">
            <v>En curso</v>
          </cell>
          <cell r="AM156"/>
        </row>
        <row r="157">
          <cell r="F157" t="str">
            <v>P 61.1</v>
          </cell>
          <cell r="H157" t="str">
            <v/>
          </cell>
          <cell r="I157"/>
          <cell r="J157">
            <v>0</v>
          </cell>
          <cell r="AI157"/>
          <cell r="AK157"/>
          <cell r="AM157"/>
        </row>
        <row r="158">
          <cell r="F158" t="str">
            <v>P 62.1</v>
          </cell>
          <cell r="G158" t="str">
            <v>Realizar auditorias trimestrales a una muestra del uno (1%) por ciento de los pagos de contratos de prestación de servicios realizados en el periodo</v>
          </cell>
          <cell r="H158" t="str">
            <v>SUBDIRECCIÓN ADMINISTRATIVA Y FINANCIERA (TESORERÍA)</v>
          </cell>
          <cell r="I158" t="str">
            <v>Informe de auditoría</v>
          </cell>
        </row>
        <row r="159">
          <cell r="F159" t="str">
            <v>P 62.2</v>
          </cell>
          <cell r="G159" t="str">
            <v>Realizar capacitaciones sobre el procedimiento de pagos y las listas de chequeo asociadas al procedimiento a los colaboradores de la ANT</v>
          </cell>
          <cell r="H159" t="str">
            <v>SUBDIRECCIÓN ADMINISTRATIVA Y FINANCIERA (TESORERÍA)</v>
          </cell>
          <cell r="I159" t="str">
            <v>Listado de asistencia a capacitación</v>
          </cell>
        </row>
        <row r="160">
          <cell r="F160" t="str">
            <v>P 63.1</v>
          </cell>
          <cell r="G160" t="str">
            <v>Realizar capacitaciones a las dependencias, sobre la solicitud correcta del PAC para programar</v>
          </cell>
          <cell r="H160" t="str">
            <v>SUBDIRECCIÓN ADMINISTRATIVA Y FINANCIERA (TESORERÍA)</v>
          </cell>
          <cell r="I160" t="str">
            <v>Listado de asistencia a capacitación</v>
          </cell>
        </row>
        <row r="161">
          <cell r="F161" t="str">
            <v>P 63.2</v>
          </cell>
          <cell r="H161" t="str">
            <v/>
          </cell>
          <cell r="I161"/>
        </row>
        <row r="162">
          <cell r="F162" t="str">
            <v>P 64.1</v>
          </cell>
          <cell r="H162" t="str">
            <v>SUBDIRECCIÓN ADMINISTRATIVA Y FINANCIERA (CONTABILIDAD)</v>
          </cell>
        </row>
        <row r="164">
          <cell r="F164" t="str">
            <v>P 65.1</v>
          </cell>
          <cell r="H164" t="str">
            <v>EQUIPO DE CONTABILIDAD
(SUBDIRECCIÓN ADMINISTRATIVA Y FINANCIERA)</v>
          </cell>
        </row>
        <row r="165">
          <cell r="F165" t="str">
            <v>P 65.2</v>
          </cell>
          <cell r="H165" t="str">
            <v>EQUIPO DE CONTABILIDAD
(SUBDIRECCIÓN ADMINISTRATIVA Y FINANCIERA)</v>
          </cell>
        </row>
        <row r="166">
          <cell r="F166" t="str">
            <v>P 65.3</v>
          </cell>
          <cell r="G166" t="str">
            <v>Realizar mensualmente el analisis verificación y conciliación de la información que reportan las dependencias y que impacta en la razonabilidad de los Estados Financieros.</v>
          </cell>
          <cell r="H166" t="str">
            <v>EQUIPO DE CONTABILIDAD
(SUBDIRECCIÓN ADMINISTRATIVA Y FINANCIERA)</v>
          </cell>
          <cell r="I166" t="str">
            <v xml:space="preserve">conciliaciones realizadas mensualmente a corte de octubre </v>
          </cell>
        </row>
        <row r="167">
          <cell r="F167" t="str">
            <v>P 66.1</v>
          </cell>
          <cell r="H167" t="str">
            <v>CARTERA
(SUBDIRECCIÓN ADMINISTRATIVA Y FINANCIERA)</v>
          </cell>
        </row>
        <row r="168">
          <cell r="F168" t="str">
            <v>P 66.2</v>
          </cell>
          <cell r="H168" t="str">
            <v>CARTERA
(SUBDIRECCIÓN ADMINISTRATIVA Y FINANCIERA)</v>
          </cell>
        </row>
        <row r="169">
          <cell r="F169" t="str">
            <v>P 67.1</v>
          </cell>
          <cell r="G169" t="str">
            <v xml:space="preserve">Realizar socializaciones sobre el tramite de solicitudes de construcción y reducción de la reserva presupuestal con cada una de las dependencias </v>
          </cell>
          <cell r="H169" t="str">
            <v>EQUIPO DE PRESUPUESTO
(SUBDIRECCIÓN ADMINISTRATIVA Y FINANCIERA)</v>
          </cell>
          <cell r="I169" t="str">
            <v>Listado de asistencia de la socialización</v>
          </cell>
        </row>
        <row r="170">
          <cell r="F170" t="str">
            <v>P 67.2</v>
          </cell>
          <cell r="H170" t="str">
            <v/>
          </cell>
          <cell r="I170"/>
        </row>
        <row r="171">
          <cell r="F171" t="str">
            <v>P 67.3</v>
          </cell>
          <cell r="H171" t="str">
            <v/>
          </cell>
          <cell r="I171"/>
        </row>
        <row r="172">
          <cell r="F172" t="str">
            <v>P 68.1</v>
          </cell>
          <cell r="G172" t="str">
            <v>Realizar mesa de trabajo para definición del presupuesto del anteproyecto</v>
          </cell>
          <cell r="H172" t="str">
            <v>EQUIPO DE PRESUPUESTO
(SUBDIRECCIÓN ADMINISTRATIVA Y FINANCIERA)</v>
          </cell>
          <cell r="I172" t="str">
            <v>Acta de mesa de trabajo para definición del presupuesto del anteproyecto</v>
          </cell>
        </row>
        <row r="173">
          <cell r="F173" t="str">
            <v>P 68.2</v>
          </cell>
          <cell r="H173" t="str">
            <v/>
          </cell>
          <cell r="I173"/>
        </row>
        <row r="174">
          <cell r="F174" t="str">
            <v>P 69.1</v>
          </cell>
          <cell r="G174" t="str">
            <v>Capacitaciones al personal de Presupuesto en el registro de los Registros Presupuestales</v>
          </cell>
          <cell r="H174" t="str">
            <v>EQUIPO DE PRESUPUESTO
(SUBDIRECCIÓN ADMINISTRATIVA Y FINANCIERA)</v>
          </cell>
          <cell r="I174" t="str">
            <v>Listado de asistencia de capacitación al personal de Presupuesto</v>
          </cell>
        </row>
        <row r="175">
          <cell r="F175" t="str">
            <v>P 69.2</v>
          </cell>
          <cell r="H175" t="str">
            <v/>
          </cell>
          <cell r="I175"/>
        </row>
        <row r="176">
          <cell r="F176" t="str">
            <v>P 70.1</v>
          </cell>
          <cell r="AK176" t="str">
            <v>En curso</v>
          </cell>
          <cell r="AM176"/>
        </row>
        <row r="177">
          <cell r="F177" t="str">
            <v>P 70.2</v>
          </cell>
          <cell r="H177" t="str">
            <v/>
          </cell>
          <cell r="I177"/>
          <cell r="J177">
            <v>0</v>
          </cell>
          <cell r="AK177"/>
          <cell r="AM177"/>
        </row>
        <row r="178">
          <cell r="F178" t="str">
            <v>P 71.1</v>
          </cell>
          <cell r="AK178" t="str">
            <v>En curso</v>
          </cell>
          <cell r="AM178"/>
        </row>
        <row r="179">
          <cell r="F179" t="str">
            <v>P 71.2</v>
          </cell>
          <cell r="H179" t="str">
            <v/>
          </cell>
          <cell r="I179"/>
          <cell r="J179">
            <v>0</v>
          </cell>
          <cell r="AK179"/>
          <cell r="AM179"/>
        </row>
        <row r="180">
          <cell r="F180" t="str">
            <v>P 72.1</v>
          </cell>
          <cell r="H180" t="str">
            <v>OFICINA DE PLANEACIÓN</v>
          </cell>
          <cell r="AM180"/>
        </row>
        <row r="181">
          <cell r="F181" t="str">
            <v>P 72.2</v>
          </cell>
          <cell r="H181" t="str">
            <v/>
          </cell>
          <cell r="I181"/>
          <cell r="J181">
            <v>0</v>
          </cell>
          <cell r="AK181"/>
          <cell r="AM181"/>
        </row>
        <row r="182">
          <cell r="F182" t="str">
            <v>P 73.1</v>
          </cell>
          <cell r="G182" t="str">
            <v>Formular el Plan Anual de Auditoría de la vigencia</v>
          </cell>
          <cell r="H182" t="str">
            <v>OFICINA DE CONTROL INTERNO</v>
          </cell>
          <cell r="I182" t="str">
            <v>Plan Anual de Auditoría formulado</v>
          </cell>
          <cell r="J182">
            <v>1</v>
          </cell>
          <cell r="AK182" t="str">
            <v>Finalizado</v>
          </cell>
          <cell r="AM182"/>
        </row>
        <row r="183">
          <cell r="F183" t="str">
            <v>P 73.2</v>
          </cell>
          <cell r="G183" t="str">
            <v>Socialización del Código de Ética y repercusiones disciplinarias para los auditores interno</v>
          </cell>
          <cell r="H183" t="str">
            <v>OFICINA DE CONTROL INTERNO</v>
          </cell>
          <cell r="I183" t="str">
            <v>Listado de asistencia a la socialización del Código de Ética y repercusiones disciplinarias para los auditores interno</v>
          </cell>
          <cell r="J183">
            <v>2</v>
          </cell>
          <cell r="AM183"/>
        </row>
        <row r="184">
          <cell r="F184" t="str">
            <v>P 73.3</v>
          </cell>
          <cell r="H184" t="str">
            <v/>
          </cell>
          <cell r="I184"/>
          <cell r="J184">
            <v>0</v>
          </cell>
          <cell r="AK184"/>
          <cell r="AM184"/>
        </row>
        <row r="185">
          <cell r="F185" t="str">
            <v>P 73.4</v>
          </cell>
          <cell r="H185" t="str">
            <v/>
          </cell>
          <cell r="I185"/>
          <cell r="J185">
            <v>0</v>
          </cell>
          <cell r="AK185"/>
          <cell r="AM185"/>
        </row>
        <row r="186">
          <cell r="F186" t="str">
            <v>P 74.1</v>
          </cell>
          <cell r="G186" t="str">
            <v>Divulgar piezas informativas para fomentar la cultura de autocontrol</v>
          </cell>
          <cell r="H186" t="str">
            <v>OFICINA DE CONTROL INTERNO</v>
          </cell>
          <cell r="I186" t="str">
            <v>Correo electrónico masivo (Píldoras informativas comunicadas)</v>
          </cell>
          <cell r="J186">
            <v>6</v>
          </cell>
          <cell r="AK186" t="str">
            <v>En curso</v>
          </cell>
          <cell r="AM186"/>
        </row>
        <row r="187">
          <cell r="F187" t="str">
            <v>P 74.2</v>
          </cell>
          <cell r="G187" t="str">
            <v>Capacitar en la metodología para la formulación de planes de mejoramiento a las dependencias</v>
          </cell>
          <cell r="H187" t="str">
            <v>OFICINA DE CONTROL INTERNO</v>
          </cell>
          <cell r="I187" t="str">
            <v>Listado de asistencia a la capacitación en la metodología para la formulación de planes de mejoramiento a las dependencias</v>
          </cell>
          <cell r="J187">
            <v>1</v>
          </cell>
          <cell r="AM187"/>
        </row>
        <row r="188">
          <cell r="F188" t="str">
            <v>P 74.3</v>
          </cell>
          <cell r="G188" t="str">
            <v>Comunicar los resultados alcanzados frente a la eficacia y/o efectividad de los Planes de mejoramiento</v>
          </cell>
          <cell r="H188" t="str">
            <v>OFICINA DE CONTROL INTERNO</v>
          </cell>
          <cell r="I188" t="str">
            <v>Memorando donde se comunica el Informe de resultados de la actividad ejecutada</v>
          </cell>
          <cell r="J188">
            <v>4</v>
          </cell>
          <cell r="AK188" t="str">
            <v>En curso</v>
          </cell>
          <cell r="AM188"/>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 Mapa Riesgos de Gestión"/>
      <sheetName val="Datos"/>
    </sheetNames>
    <sheetDataSet>
      <sheetData sheetId="0" refreshError="1"/>
      <sheetData sheetId="1" refreshError="1">
        <row r="23">
          <cell r="A23" t="str">
            <v>Afectación menor a 10 SMLMV</v>
          </cell>
          <cell r="B23" t="str">
            <v xml:space="preserve">     El riesgo afecta la imagen de alguna área de la organización</v>
          </cell>
        </row>
        <row r="24">
          <cell r="A24" t="str">
            <v>Entre 10 y menor a 50 SMLMV</v>
          </cell>
          <cell r="B24" t="str">
            <v xml:space="preserve">     El riesgo afecta la imagen de la entidad internamente, de conocimiento general, nivel interno, de junta directiva y accionistas y/o de proveedores</v>
          </cell>
        </row>
        <row r="25">
          <cell r="A25" t="str">
            <v>Entre 50 y menor a 100 SMLMV</v>
          </cell>
          <cell r="B25" t="str">
            <v xml:space="preserve">     El riesgo afecta la imagen de la entidad con algunos usuarios de relevancia frente al logro de los objetivos</v>
          </cell>
        </row>
        <row r="26">
          <cell r="A26" t="str">
            <v>Entre 100 y menor a 500 SMLMV</v>
          </cell>
          <cell r="B26" t="str">
            <v xml:space="preserve">     El riesgo afecta la imagen de  la entidad con efecto publicitario sostenido a nivel de sector administrativo, nivel departamental o municipal</v>
          </cell>
        </row>
        <row r="27">
          <cell r="A27" t="str">
            <v>Desde los 500 SMLMV</v>
          </cell>
          <cell r="B27" t="str">
            <v xml:space="preserve">     El riesgo afecta la imagen de la entidad a nivel nacional, con efecto publicitarios sostenible a nivel país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3"/>
      <sheetName val="Hoja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Preventiva"/>
      <sheetName val="Preventivas Incumplidas"/>
      <sheetName val="Controles Incumplidos"/>
      <sheetName val="Mapa R Gestión"/>
      <sheetName val="Hoja3"/>
      <sheetName val="Hoja2"/>
      <sheetName val="Hoja1"/>
      <sheetName val="Listas"/>
      <sheetName val="Hoja4"/>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H171"/>
  <sheetViews>
    <sheetView tabSelected="1" topLeftCell="AF1" zoomScale="60" zoomScaleNormal="60" workbookViewId="0">
      <selection activeCell="AZ2" sqref="AZ1:AZ1048576"/>
    </sheetView>
  </sheetViews>
  <sheetFormatPr baseColWidth="10" defaultColWidth="24.140625" defaultRowHeight="15" x14ac:dyDescent="0.25"/>
  <cols>
    <col min="1" max="1" width="24.140625" style="2"/>
    <col min="2" max="4" width="24.140625" style="4"/>
    <col min="5" max="7" width="24.140625" style="2"/>
    <col min="8" max="8" width="79.5703125" style="4" customWidth="1"/>
    <col min="9" max="10" width="24.140625" style="2"/>
    <col min="11" max="11" width="24.140625" style="4"/>
    <col min="12" max="13" width="24.140625" style="2"/>
    <col min="14" max="14" width="24.140625" style="3"/>
    <col min="15" max="16" width="24.140625" style="2"/>
    <col min="17" max="17" width="24.140625" style="3"/>
    <col min="18" max="21" width="24.140625" style="2"/>
    <col min="22" max="22" width="84.140625" style="4" customWidth="1"/>
    <col min="23" max="25" width="24.140625" style="2"/>
    <col min="26" max="26" width="24.140625" style="3"/>
    <col min="27" max="29" width="24.140625" style="2"/>
    <col min="30" max="30" width="24.140625" style="3"/>
    <col min="31" max="31" width="24.140625" style="2"/>
    <col min="32" max="32" width="24.140625" style="3"/>
    <col min="33" max="35" width="24.140625" style="2"/>
    <col min="36" max="36" width="14.85546875" style="2" customWidth="1"/>
    <col min="37" max="37" width="24.140625" style="4"/>
    <col min="38" max="38" width="18" style="4" customWidth="1"/>
    <col min="39" max="39" width="24.140625" style="4"/>
    <col min="40" max="40" width="15.140625" style="2" customWidth="1"/>
    <col min="41" max="41" width="0" style="2" hidden="1" customWidth="1"/>
    <col min="42" max="42" width="0" style="3" hidden="1" customWidth="1"/>
    <col min="43" max="43" width="0" style="2" hidden="1" customWidth="1"/>
    <col min="44" max="45" width="0" style="5" hidden="1" customWidth="1"/>
    <col min="46" max="46" width="19.5703125" style="2" customWidth="1"/>
    <col min="47" max="47" width="13.85546875" style="2" customWidth="1"/>
    <col min="48" max="48" width="13.42578125" style="2" customWidth="1"/>
    <col min="49" max="49" width="14.5703125" style="2" customWidth="1"/>
    <col min="50" max="50" width="60.7109375" style="2" customWidth="1"/>
    <col min="51" max="51" width="79.5703125" style="5" customWidth="1"/>
    <col min="52" max="52" width="0" style="2" hidden="1" customWidth="1"/>
    <col min="53" max="16384" width="24.140625" style="4"/>
  </cols>
  <sheetData>
    <row r="1" spans="1:52" s="1" customFormat="1" ht="62.45" customHeight="1" x14ac:dyDescent="0.25">
      <c r="A1" s="39"/>
      <c r="B1" s="39"/>
      <c r="C1" s="39"/>
      <c r="D1" s="39"/>
      <c r="E1" s="39"/>
      <c r="F1" s="39"/>
      <c r="G1" s="39"/>
      <c r="H1" s="39"/>
      <c r="I1" s="39"/>
      <c r="J1" s="39"/>
      <c r="K1" s="39"/>
      <c r="L1" s="102" t="s">
        <v>11</v>
      </c>
      <c r="M1" s="103"/>
      <c r="N1" s="103"/>
      <c r="O1" s="103"/>
      <c r="P1" s="103"/>
      <c r="Q1" s="103"/>
      <c r="R1" s="103"/>
      <c r="S1" s="103"/>
      <c r="T1" s="104" t="s">
        <v>12</v>
      </c>
      <c r="U1" s="105"/>
      <c r="V1" s="106"/>
      <c r="W1" s="96" t="s">
        <v>13</v>
      </c>
      <c r="X1" s="107"/>
      <c r="Y1" s="107"/>
      <c r="Z1" s="107"/>
      <c r="AA1" s="107"/>
      <c r="AB1" s="107"/>
      <c r="AC1" s="107"/>
      <c r="AD1" s="96" t="s">
        <v>14</v>
      </c>
      <c r="AE1" s="95"/>
      <c r="AF1" s="95"/>
      <c r="AG1" s="95"/>
      <c r="AH1" s="95"/>
      <c r="AI1" s="97"/>
      <c r="AJ1" s="98" t="s">
        <v>15</v>
      </c>
      <c r="AK1" s="98"/>
      <c r="AL1" s="98"/>
      <c r="AM1" s="98"/>
      <c r="AN1" s="98"/>
      <c r="AO1" s="99" t="s">
        <v>16</v>
      </c>
      <c r="AP1" s="100"/>
      <c r="AQ1" s="100"/>
      <c r="AR1" s="100"/>
      <c r="AS1" s="101"/>
      <c r="AT1" s="95" t="s">
        <v>479</v>
      </c>
      <c r="AU1" s="95"/>
      <c r="AV1" s="95"/>
      <c r="AW1" s="95"/>
      <c r="AX1" s="95"/>
      <c r="AY1" s="95"/>
      <c r="AZ1" s="95"/>
    </row>
    <row r="2" spans="1:52" s="1" customFormat="1" ht="165.75" customHeight="1" x14ac:dyDescent="0.25">
      <c r="A2" s="37" t="s">
        <v>0</v>
      </c>
      <c r="B2" s="37" t="s">
        <v>1</v>
      </c>
      <c r="C2" s="37" t="s">
        <v>2</v>
      </c>
      <c r="D2" s="38" t="s">
        <v>3</v>
      </c>
      <c r="E2" s="37" t="s">
        <v>4</v>
      </c>
      <c r="F2" s="37" t="s">
        <v>5</v>
      </c>
      <c r="G2" s="36" t="s">
        <v>6</v>
      </c>
      <c r="H2" s="36" t="s">
        <v>7</v>
      </c>
      <c r="I2" s="35" t="s">
        <v>8</v>
      </c>
      <c r="J2" s="36" t="s">
        <v>9</v>
      </c>
      <c r="K2" s="36" t="s">
        <v>10</v>
      </c>
      <c r="L2" s="6" t="s">
        <v>17</v>
      </c>
      <c r="M2" s="6" t="s">
        <v>18</v>
      </c>
      <c r="N2" s="7" t="s">
        <v>19</v>
      </c>
      <c r="O2" s="8" t="s">
        <v>20</v>
      </c>
      <c r="P2" s="6" t="s">
        <v>21</v>
      </c>
      <c r="Q2" s="7" t="s">
        <v>19</v>
      </c>
      <c r="R2" s="6" t="s">
        <v>22</v>
      </c>
      <c r="S2" s="9" t="s">
        <v>23</v>
      </c>
      <c r="T2" s="9" t="s">
        <v>24</v>
      </c>
      <c r="U2" s="9" t="s">
        <v>25</v>
      </c>
      <c r="V2" s="9" t="s">
        <v>26</v>
      </c>
      <c r="W2" s="9" t="s">
        <v>27</v>
      </c>
      <c r="X2" s="10" t="s">
        <v>28</v>
      </c>
      <c r="Y2" s="10" t="s">
        <v>29</v>
      </c>
      <c r="Z2" s="11" t="s">
        <v>30</v>
      </c>
      <c r="AA2" s="9" t="s">
        <v>31</v>
      </c>
      <c r="AB2" s="12" t="s">
        <v>32</v>
      </c>
      <c r="AC2" s="9" t="s">
        <v>33</v>
      </c>
      <c r="AD2" s="11" t="s">
        <v>34</v>
      </c>
      <c r="AE2" s="9" t="s">
        <v>35</v>
      </c>
      <c r="AF2" s="11" t="s">
        <v>36</v>
      </c>
      <c r="AG2" s="9" t="s">
        <v>37</v>
      </c>
      <c r="AH2" s="9" t="s">
        <v>38</v>
      </c>
      <c r="AI2" s="9" t="s">
        <v>23</v>
      </c>
      <c r="AJ2" s="13" t="s">
        <v>39</v>
      </c>
      <c r="AK2" s="13" t="s">
        <v>40</v>
      </c>
      <c r="AL2" s="13" t="s">
        <v>41</v>
      </c>
      <c r="AM2" s="13" t="s">
        <v>42</v>
      </c>
      <c r="AN2" s="13" t="s">
        <v>43</v>
      </c>
      <c r="AO2" s="14" t="s">
        <v>44</v>
      </c>
      <c r="AP2" s="15" t="s">
        <v>45</v>
      </c>
      <c r="AQ2" s="16" t="s">
        <v>46</v>
      </c>
      <c r="AR2" s="14" t="s">
        <v>47</v>
      </c>
      <c r="AS2" s="14" t="s">
        <v>48</v>
      </c>
      <c r="AT2" s="17" t="s">
        <v>476</v>
      </c>
      <c r="AU2" s="17" t="s">
        <v>465</v>
      </c>
      <c r="AV2" s="17" t="s">
        <v>477</v>
      </c>
      <c r="AW2" s="17" t="s">
        <v>478</v>
      </c>
      <c r="AX2" s="17" t="s">
        <v>466</v>
      </c>
      <c r="AY2" s="40" t="s">
        <v>467</v>
      </c>
      <c r="AZ2" s="18" t="s">
        <v>468</v>
      </c>
    </row>
    <row r="3" spans="1:52" s="73" customFormat="1" ht="217.5" hidden="1" customHeight="1" x14ac:dyDescent="0.25">
      <c r="A3" s="26" t="str">
        <f>+'[1]3 - Identificación del Riesgo'!B9</f>
        <v>DIRECCIONAMIENTO ESTRATÉGICO</v>
      </c>
      <c r="B3" s="26" t="str">
        <f>+'[1]3 - Identificación del Riesgo'!C9</f>
        <v>Establecer los lineamientos estratégicos y el esquema de operación de la Agencia Nacional de Tierras, asegurando la disponibilidad de los recursos necesarios para su aplicación</v>
      </c>
      <c r="C3" s="26" t="str">
        <f>+'[1]3 - Identificación del Riesgo'!D9</f>
        <v>Desde la comprensión del contexto interno y externo, hasta la formulación de Planes, programas y proyectos relacionados con el cumplimiento de las funciones de la entidad</v>
      </c>
      <c r="D3" s="22" t="str">
        <f>+'[1]3 - Identificación del Riesgo'!F9</f>
        <v>OFICINA DE PLANEACIÓN</v>
      </c>
      <c r="E3" s="27" t="str">
        <f>+'[1]3 - Identificación del Riesgo'!G9</f>
        <v>R 1</v>
      </c>
      <c r="F3" s="22" t="str">
        <f>+'[1]3 - Identificación del Riesgo'!H9</f>
        <v>Aprobar planes no pertinentes a la entidad</v>
      </c>
      <c r="G3" s="22" t="str">
        <f>+'[1]3 - Identificación del Riesgo'!I9</f>
        <v>Afectación Económica o presupuestal</v>
      </c>
      <c r="H3" s="26" t="s">
        <v>50</v>
      </c>
      <c r="I3" s="28">
        <f>+'[1]3 - Identificación del Riesgo'!O9</f>
        <v>44701</v>
      </c>
      <c r="J3" s="28" t="str">
        <f>+'[1]3 - Identificación del Riesgo'!K9</f>
        <v>ESTRATÉGICOS</v>
      </c>
      <c r="K3" s="29" t="str">
        <f>+'[1]3 - Identificación del Riesgo'!N9</f>
        <v>Ejecución y administración de procesos</v>
      </c>
      <c r="L3" s="30">
        <v>1</v>
      </c>
      <c r="M3" s="21" t="str">
        <f t="shared" ref="M3:M33" si="0">IF(L3&lt;=0,"",IF(L3&lt;=2,"Muy Baja",IF(L3&lt;=24,"Baja",IF(L3&lt;=500,"Media",IF(L3&lt;=5000,"Alta","Muy Alta")))))</f>
        <v>Muy Baja</v>
      </c>
      <c r="N3" s="31">
        <f t="shared" ref="N3:N33" si="1">IF(M3="","",IF(M3="Muy Baja",0.2,IF(M3="Baja",0.4,IF(M3="Media",0.6,IF(M3="Alta",0.8,IF(M3="Muy Alta",1,))))))</f>
        <v>0.2</v>
      </c>
      <c r="O3" s="30" t="s">
        <v>51</v>
      </c>
      <c r="P3" s="21" t="str">
        <f>IF(OR(O3=[2]Datos!$A$23,O3=[2]Datos!$B$23),"Leve",IF(OR(O3=[2]Datos!$A$24,O3=[2]Datos!$B$24),"Menor",IF(OR(O3=[2]Datos!$A$25,O3=[2]Datos!$B$25),"Moderado",IF(OR(O3=[2]Datos!$A$26,O3=[2]Datos!$B$26),"Mayor",IF(OR(O3=[2]Datos!$A$27,O3=[2]Datos!$B$27),"Catastrófico","")))))</f>
        <v>Catastrófico</v>
      </c>
      <c r="Q3" s="31">
        <f t="shared" ref="Q3:Q33" si="2">IF(P3="","",IF(P3="Leve",0.2,IF(P3="Menor",0.4,IF(P3="Moderado",0.6,IF(P3="Mayor",0.8,IF(P3="Catastrófico",1,))))))</f>
        <v>1</v>
      </c>
      <c r="R3" s="21" t="str">
        <f t="shared" ref="R3:R33" si="3">IF(OR(AND(M3="Muy Baja",P3="Leve"),AND(M3="Muy Baja",P3="Menor"),AND(M3="Baja",P3="Leve")),"Bajo",IF(OR(AND(M3="Muy baja",P3="Moderado"),AND(M3="Baja",P3="Menor"),AND(M3="Baja",P3="Moderado"),AND(M3="Media",P3="Leve"),AND(M3="Media",P3="Menor"),AND(M3="Media",P3="Moderado"),AND(M3="Alta",P3="Leve"),AND(M3="Alta",P3="Menor")),"Moderado",IF(OR(AND(M3="Muy Baja",P3="Mayor"),AND(M3="Baja",P3="Mayor"),AND(M3="Media",P3="Mayor"),AND(M3="Alta",P3="Moderado"),AND(M3="Alta",P3="Mayor"),AND(M3="Muy Alta",P3="Leve"),AND(M3="Muy Alta",P3="Menor"),AND(M3="Muy Alta",P3="Moderado"),AND(M3="Muy Alta",P3="Mayor")),"Alto",IF(OR(AND(M3="Muy Baja",P3="Catastrófico"),AND(M3="Baja",P3="Catastrófico"),AND(M3="Media",P3="Catastrófico"),AND(M3="Alta",P3="Catastrófico"),AND(M3="Muy Alta",P3="Catastrófico")),"Extremo",""))))</f>
        <v>Extremo</v>
      </c>
      <c r="S3" s="21" t="e">
        <f t="shared" ref="S3:S33" ca="1" si="4">_xlfn.IFS(R3="Bajo","Aceptar",R3="Moderado","Reducir",R3="Alto","Reducir",R3="Extremo","Reducir")</f>
        <v>#NAME?</v>
      </c>
      <c r="T3" s="27" t="str">
        <f>+'[1]5 - Diseño y Valoración Control'!H10</f>
        <v>C 1.1</v>
      </c>
      <c r="U3" s="26" t="str">
        <f>+'[1]5 - Diseño y Valoración Control'!I10</f>
        <v>CONSEJO DIRECTIVO DE LA AGENCIA NACIONAL DE TIERRAS</v>
      </c>
      <c r="V3" s="26" t="str">
        <f>+'[1]5 - Diseño y Valoración Control'!J10</f>
        <v>El Consejo Directivo de la Agencia Nacional de Tierras resuelve aprobar los Planes de Acción anuales y el Plan Estratégico cuatrienal presentado por las dependencias a través del acta de sesión ordinaria del Consejo Directivo de la Entidad donde verifican el cumplimiento de las necesidades para la misionalidad de la entidad</v>
      </c>
      <c r="W3" s="22" t="str">
        <f>+'[1]5 - Diseño y Valoración Control'!K10</f>
        <v>Preventivo</v>
      </c>
      <c r="X3" s="19" t="str">
        <f t="shared" ref="X3:X33" si="5">IF(OR(W3="Correctivo",W3="Detectivo"),"Impacto",IF(W3="Preventivo","Probabilidad",""))</f>
        <v>Probabilidad</v>
      </c>
      <c r="Y3" s="22" t="str">
        <f>+'[1]5 - Diseño y Valoración Control'!M10</f>
        <v>Manual</v>
      </c>
      <c r="Z3" s="19" t="str">
        <f t="shared" ref="Z3:Z33" si="6">IF(AND(W3="Preventivo",Y3="Automático"),"50%",IF(AND(W3="Preventivo",Y3="Manual"),"40%",IF(AND(W3="Detectivo",Y3="Automático"),"40%",IF(AND(W3="Detectivo",Y3="Manual"),"30%",IF(AND(W3="Correctivo",Y3="Automático"),"35%",IF(AND(W3="Correctivo",Y3="Manual"),"25%",""))))))</f>
        <v>40%</v>
      </c>
      <c r="AA3" s="22" t="str">
        <f>+'[1]5 - Diseño y Valoración Control'!O10</f>
        <v>Documentado</v>
      </c>
      <c r="AB3" s="22" t="str">
        <f>+'[1]5 - Diseño y Valoración Control'!P10</f>
        <v>Continua</v>
      </c>
      <c r="AC3" s="22" t="str">
        <f>+'[1]5 - Diseño y Valoración Control'!Q10</f>
        <v>Con registro</v>
      </c>
      <c r="AD3" s="20">
        <f>+'[1]5 - Diseño y Valoración Control'!R10</f>
        <v>0.12</v>
      </c>
      <c r="AE3" s="21" t="str">
        <f>+'[1]5 - Diseño y Valoración Control'!S10</f>
        <v>Muy Baja</v>
      </c>
      <c r="AF3" s="20">
        <f>+'[1]5 - Diseño y Valoración Control'!T10</f>
        <v>1</v>
      </c>
      <c r="AG3" s="21" t="str">
        <f>+'[1]5 - Diseño y Valoración Control'!U10</f>
        <v>Catastrófico</v>
      </c>
      <c r="AH3" s="21" t="str">
        <f>+'[1]5 - Diseño y Valoración Control'!V10</f>
        <v>Extremo</v>
      </c>
      <c r="AI3" s="21" t="str">
        <f>+'[1]5 - Diseño y Valoración Control'!W10</f>
        <v>Reducir</v>
      </c>
      <c r="AJ3" s="27" t="str">
        <f>+'[1]6 - Plan de Acciones Preventiva'!F8</f>
        <v>P 1.1</v>
      </c>
      <c r="AK3" s="23" t="s">
        <v>54</v>
      </c>
      <c r="AL3" s="23" t="s">
        <v>49</v>
      </c>
      <c r="AM3" s="23" t="s">
        <v>55</v>
      </c>
      <c r="AN3" s="24">
        <v>1</v>
      </c>
      <c r="AO3" s="22">
        <v>0</v>
      </c>
      <c r="AP3" s="32">
        <f>+((AO3/AN3)*100)/100</f>
        <v>0</v>
      </c>
      <c r="AQ3" s="22" t="s">
        <v>56</v>
      </c>
      <c r="AR3" s="33"/>
      <c r="AS3" s="24" t="s">
        <v>57</v>
      </c>
      <c r="AT3" s="22" t="s">
        <v>469</v>
      </c>
      <c r="AU3" s="22" t="s">
        <v>129</v>
      </c>
      <c r="AV3" s="22" t="s">
        <v>473</v>
      </c>
      <c r="AW3" s="22"/>
      <c r="AX3" s="33" t="s">
        <v>675</v>
      </c>
      <c r="AY3" s="33" t="s">
        <v>677</v>
      </c>
      <c r="AZ3" s="22" t="s">
        <v>470</v>
      </c>
    </row>
    <row r="4" spans="1:52" s="34" customFormat="1" ht="288" hidden="1" customHeight="1" x14ac:dyDescent="0.25">
      <c r="A4" s="26" t="str">
        <f>+'[1]3 - Identificación del Riesgo'!B11</f>
        <v>DIRECCIONAMIENTO ESTRATÉGICO</v>
      </c>
      <c r="B4" s="26" t="str">
        <f>+'[1]3 - Identificación del Riesgo'!C11</f>
        <v>Establecer los lineamientos estratégicos y el esquema de operación de la Agencia Nacional de Tierras, asegurando la disponibilidad de los recursos necesarios para su aplicación</v>
      </c>
      <c r="C4" s="26" t="str">
        <f>+'[1]3 - Identificación del Riesgo'!D11</f>
        <v>Desde la comprensión del contexto interno y externo, hasta la formulación de Planes, programas y proyectos relacionados con el cumplimiento de las funciones de la entidad</v>
      </c>
      <c r="D4" s="22" t="str">
        <f>+'[1]3 - Identificación del Riesgo'!F11</f>
        <v>OFICINA DE PLANEACIÓN</v>
      </c>
      <c r="E4" s="27" t="str">
        <f>+'[1]3 - Identificación del Riesgo'!G11</f>
        <v>R 2</v>
      </c>
      <c r="F4" s="22" t="str">
        <f>+'[1]3 - Identificación del Riesgo'!H11</f>
        <v>Inscribir proyectos de inversión no adecuados a las necesidades de la entidad</v>
      </c>
      <c r="G4" s="22" t="str">
        <f>+'[1]3 - Identificación del Riesgo'!I11</f>
        <v>Afectación Económica o presupuestal</v>
      </c>
      <c r="H4" s="26" t="str">
        <f>+'[1]3 - Identificación del Riesgo'!J11</f>
        <v>Posibilidad de afectación económica  por multa del ente de control debido al desconocimiento de los cambios en las normas y procesos de Min Hacienda y DNP relacionados con la planeación presupuestal, del MADR relacionados con parámetros sectoriales para la presentación de proyectos, desconocimiento del procedimiento y de los instrumentos establecidos en la ANT para la formulación de proyectos de inversión por parte de las dependencias y desarticulación de las metas e indicadores del proyecto con las metas e indicadores del PND y Plan Marco de Implementación</v>
      </c>
      <c r="I4" s="28">
        <f>+'[1]3 - Identificación del Riesgo'!O11</f>
        <v>44701</v>
      </c>
      <c r="J4" s="28" t="str">
        <f>+'[1]3 - Identificación del Riesgo'!K11</f>
        <v>GERENCIALES</v>
      </c>
      <c r="K4" s="29" t="str">
        <f>+'[1]3 - Identificación del Riesgo'!N11</f>
        <v>Ejecución y administración de procesos</v>
      </c>
      <c r="L4" s="30">
        <v>1</v>
      </c>
      <c r="M4" s="21" t="str">
        <f t="shared" si="0"/>
        <v>Muy Baja</v>
      </c>
      <c r="N4" s="31">
        <f t="shared" si="1"/>
        <v>0.2</v>
      </c>
      <c r="O4" s="30" t="s">
        <v>51</v>
      </c>
      <c r="P4" s="21" t="str">
        <f>IF(OR(O4=[2]Datos!$A$23,O4=[2]Datos!$B$23),"Leve",IF(OR(O4=[2]Datos!$A$24,O4=[2]Datos!$B$24),"Menor",IF(OR(O4=[2]Datos!$A$25,O4=[2]Datos!$B$25),"Moderado",IF(OR(O4=[2]Datos!$A$26,O4=[2]Datos!$B$26),"Mayor",IF(OR(O4=[2]Datos!$A$27,O4=[2]Datos!$B$27),"Catastrófico","")))))</f>
        <v>Catastrófico</v>
      </c>
      <c r="Q4" s="31">
        <f t="shared" si="2"/>
        <v>1</v>
      </c>
      <c r="R4" s="21" t="str">
        <f t="shared" si="3"/>
        <v>Extremo</v>
      </c>
      <c r="S4" s="21" t="e">
        <f t="shared" ca="1" si="4"/>
        <v>#NAME?</v>
      </c>
      <c r="T4" s="27" t="str">
        <f>+'[1]5 - Diseño y Valoración Control'!H12</f>
        <v>C 2.1</v>
      </c>
      <c r="U4" s="26" t="str">
        <f>+'[1]5 - Diseño y Valoración Control'!I12</f>
        <v>OFICINA DE PLANEACIÓN</v>
      </c>
      <c r="V4" s="26" t="str">
        <f>+'[1]5 - Diseño y Valoración Control'!J12</f>
        <v>La Oficina de Planeación revisa la formulación de los proyectos de inversión a través del documento técnico que presenta la verificación de pertinencia y confiabilidad técnica, financiera, económica, legal, ambiental y metodológica del proyecto; en línea con la misión, objetivos, lineamientos y planes establecidos por parte de la entidad</v>
      </c>
      <c r="W4" s="22" t="str">
        <f>+'[1]5 - Diseño y Valoración Control'!K12</f>
        <v>Preventivo</v>
      </c>
      <c r="X4" s="19" t="str">
        <f t="shared" si="5"/>
        <v>Probabilidad</v>
      </c>
      <c r="Y4" s="22" t="str">
        <f>+'[1]5 - Diseño y Valoración Control'!M12</f>
        <v>Manual</v>
      </c>
      <c r="Z4" s="19" t="str">
        <f t="shared" si="6"/>
        <v>40%</v>
      </c>
      <c r="AA4" s="22" t="str">
        <f>+'[1]5 - Diseño y Valoración Control'!O12</f>
        <v>Documentado</v>
      </c>
      <c r="AB4" s="22" t="str">
        <f>+'[1]5 - Diseño y Valoración Control'!P12</f>
        <v>Continua</v>
      </c>
      <c r="AC4" s="22" t="str">
        <f>+'[1]5 - Diseño y Valoración Control'!Q12</f>
        <v>Con registro</v>
      </c>
      <c r="AD4" s="20">
        <f>+'[1]5 - Diseño y Valoración Control'!R12</f>
        <v>0.12</v>
      </c>
      <c r="AE4" s="21" t="str">
        <f>+'[1]5 - Diseño y Valoración Control'!S12</f>
        <v>Muy Baja</v>
      </c>
      <c r="AF4" s="20">
        <f>+'[1]5 - Diseño y Valoración Control'!T12</f>
        <v>1</v>
      </c>
      <c r="AG4" s="21" t="str">
        <f>+'[1]5 - Diseño y Valoración Control'!U12</f>
        <v>Catastrófico</v>
      </c>
      <c r="AH4" s="21" t="str">
        <f>+'[1]5 - Diseño y Valoración Control'!V12</f>
        <v>Extremo</v>
      </c>
      <c r="AI4" s="21" t="str">
        <f>+'[1]5 - Diseño y Valoración Control'!W12</f>
        <v>Reducir</v>
      </c>
      <c r="AJ4" s="27" t="str">
        <f>+'[1]6 - Plan de Acciones Preventiva'!F10</f>
        <v>P 2.1</v>
      </c>
      <c r="AK4" s="23" t="s">
        <v>59</v>
      </c>
      <c r="AL4" s="23" t="s">
        <v>49</v>
      </c>
      <c r="AM4" s="23" t="s">
        <v>60</v>
      </c>
      <c r="AN4" s="24">
        <v>7</v>
      </c>
      <c r="AO4" s="22">
        <v>4</v>
      </c>
      <c r="AP4" s="32">
        <f>+((AO4/AN4)*100)/100</f>
        <v>0.5714285714285714</v>
      </c>
      <c r="AQ4" s="22" t="s">
        <v>56</v>
      </c>
      <c r="AR4" s="33" t="s">
        <v>61</v>
      </c>
      <c r="AS4" s="33">
        <f>+'[1]6 - Plan de Acciones Preventiva'!AM10</f>
        <v>0</v>
      </c>
      <c r="AT4" s="22" t="s">
        <v>469</v>
      </c>
      <c r="AU4" s="22" t="s">
        <v>129</v>
      </c>
      <c r="AV4" s="22" t="s">
        <v>469</v>
      </c>
      <c r="AW4" s="22" t="s">
        <v>58</v>
      </c>
      <c r="AX4" s="33" t="s">
        <v>676</v>
      </c>
      <c r="AY4" s="33" t="s">
        <v>893</v>
      </c>
      <c r="AZ4" s="22" t="s">
        <v>470</v>
      </c>
    </row>
    <row r="5" spans="1:52" s="34" customFormat="1" ht="409.5" hidden="1" x14ac:dyDescent="0.25">
      <c r="A5" s="26" t="str">
        <f>+'[1]3 - Identificación del Riesgo'!B12</f>
        <v>DIRECCIONAMIENTO ESTRATÉGICO</v>
      </c>
      <c r="B5" s="26" t="str">
        <f>+'[1]3 - Identificación del Riesgo'!C12</f>
        <v>Establecer los lineamientos estratégicos y el esquema de operación de la Agencia Nacional de Tierras, asegurando la disponibilidad de los recursos necesarios para su aplicación</v>
      </c>
      <c r="C5" s="26" t="str">
        <f>+'[1]3 - Identificación del Riesgo'!D12</f>
        <v>Desde la comprensión del contexto interno y externo, hasta la formulación de Planes, programas y proyectos relacionados con el cumplimiento de las funciones de la entidad</v>
      </c>
      <c r="D5" s="22" t="str">
        <f>+'[1]3 - Identificación del Riesgo'!F12</f>
        <v>OFICINA DE PLANEACIÓN</v>
      </c>
      <c r="E5" s="27" t="str">
        <f>+'[1]3 - Identificación del Riesgo'!G12</f>
        <v>R 2</v>
      </c>
      <c r="F5" s="22" t="str">
        <f>+'[1]3 - Identificación del Riesgo'!H12</f>
        <v>Inscribir proyectos de inversión no adecuados a las necesidades de la entidad</v>
      </c>
      <c r="G5" s="22" t="str">
        <f>+'[1]3 - Identificación del Riesgo'!I12</f>
        <v>Afectación Económica o presupuestal</v>
      </c>
      <c r="H5" s="26" t="str">
        <f>+'[1]3 - Identificación del Riesgo'!J12</f>
        <v>Posibilidad de afectación económica  por multa del ente de control debido al desconocimiento de los cambios en las normas y procesos de Min Hacienda y DNP relacionados con la planeación presupuestal, del MADR relacionados con parámetros sectoriales para la presentación de proyectos, desconocimiento del procedimiento y de los instrumentos establecidos en la ANT para la formulación de proyectos de inversión por parte de las dependencias y desarticulación de las metas e indicadores del proyecto con las metas e indicadores del PND y Plan Marco de Implementación</v>
      </c>
      <c r="I5" s="28">
        <f>+'[1]3 - Identificación del Riesgo'!O12</f>
        <v>44701</v>
      </c>
      <c r="J5" s="28" t="str">
        <f>+'[1]3 - Identificación del Riesgo'!K12</f>
        <v>GERENCIALES</v>
      </c>
      <c r="K5" s="29" t="str">
        <f>+'[1]3 - Identificación del Riesgo'!N12</f>
        <v>Ejecución y administración de procesos</v>
      </c>
      <c r="L5" s="30">
        <v>1</v>
      </c>
      <c r="M5" s="21" t="str">
        <f t="shared" si="0"/>
        <v>Muy Baja</v>
      </c>
      <c r="N5" s="31">
        <f t="shared" si="1"/>
        <v>0.2</v>
      </c>
      <c r="O5" s="30" t="s">
        <v>51</v>
      </c>
      <c r="P5" s="21" t="str">
        <f>IF(OR(O5=[2]Datos!$A$23,O5=[2]Datos!$B$23),"Leve",IF(OR(O5=[2]Datos!$A$24,O5=[2]Datos!$B$24),"Menor",IF(OR(O5=[2]Datos!$A$25,O5=[2]Datos!$B$25),"Moderado",IF(OR(O5=[2]Datos!$A$26,O5=[2]Datos!$B$26),"Mayor",IF(OR(O5=[2]Datos!$A$27,O5=[2]Datos!$B$27),"Catastrófico","")))))</f>
        <v>Catastrófico</v>
      </c>
      <c r="Q5" s="31">
        <f t="shared" si="2"/>
        <v>1</v>
      </c>
      <c r="R5" s="21" t="str">
        <f t="shared" si="3"/>
        <v>Extremo</v>
      </c>
      <c r="S5" s="21" t="e">
        <f t="shared" ca="1" si="4"/>
        <v>#NAME?</v>
      </c>
      <c r="T5" s="27" t="str">
        <f>+'[1]5 - Diseño y Valoración Control'!H13</f>
        <v>C 2.2</v>
      </c>
      <c r="U5" s="26" t="str">
        <f>+'[1]5 - Diseño y Valoración Control'!I13</f>
        <v>OFICINA DE PLANEACIÓN</v>
      </c>
      <c r="V5" s="26" t="str">
        <f>+'[1]5 - Diseño y Valoración Control'!J13</f>
        <v>La Oficina de Planeación evalúa el cumplimiento de requisitos para la formulación de los proyectos de inversión a través de una lista de verificación cumpliendo con los criterios consignados en el artículo 12 del Decreto 2844 de 2010 por parte del rol Control de Formulación En caso de tener observaciones se devolverá el trámite a través del SUIFP o en caso de dar viabilidad, se procederá a integrar el comentario de aprobación y enviará el trámite al rol Entidad Jefe de Planeación</v>
      </c>
      <c r="W5" s="22" t="str">
        <f>+'[1]5 - Diseño y Valoración Control'!K13</f>
        <v>Preventivo</v>
      </c>
      <c r="X5" s="19" t="str">
        <f t="shared" si="5"/>
        <v>Probabilidad</v>
      </c>
      <c r="Y5" s="22" t="str">
        <f>+'[1]5 - Diseño y Valoración Control'!M13</f>
        <v>Manual</v>
      </c>
      <c r="Z5" s="19" t="str">
        <f t="shared" si="6"/>
        <v>40%</v>
      </c>
      <c r="AA5" s="22" t="str">
        <f>+'[1]5 - Diseño y Valoración Control'!O13</f>
        <v>Documentado</v>
      </c>
      <c r="AB5" s="22" t="str">
        <f>+'[1]5 - Diseño y Valoración Control'!P13</f>
        <v>Continua</v>
      </c>
      <c r="AC5" s="22" t="str">
        <f>+'[1]5 - Diseño y Valoración Control'!Q13</f>
        <v>Sin registro</v>
      </c>
      <c r="AD5" s="20">
        <f>+'[1]5 - Diseño y Valoración Control'!R13</f>
        <v>7.1999999999999995E-2</v>
      </c>
      <c r="AE5" s="21" t="str">
        <f>+'[1]5 - Diseño y Valoración Control'!S13</f>
        <v>Muy Baja</v>
      </c>
      <c r="AF5" s="20">
        <f>+'[1]5 - Diseño y Valoración Control'!T13</f>
        <v>1</v>
      </c>
      <c r="AG5" s="21" t="str">
        <f>+'[1]5 - Diseño y Valoración Control'!U13</f>
        <v>Catastrófico</v>
      </c>
      <c r="AH5" s="21" t="str">
        <f>+'[1]5 - Diseño y Valoración Control'!V13</f>
        <v>Extremo</v>
      </c>
      <c r="AI5" s="21" t="str">
        <f>+'[1]5 - Diseño y Valoración Control'!W13</f>
        <v>Reducir</v>
      </c>
      <c r="AJ5" s="27" t="str">
        <f>+'[1]6 - Plan de Acciones Preventiva'!F11</f>
        <v>P 2.2</v>
      </c>
      <c r="AK5" s="23" t="s">
        <v>62</v>
      </c>
      <c r="AL5" s="23" t="s">
        <v>49</v>
      </c>
      <c r="AM5" s="23" t="s">
        <v>55</v>
      </c>
      <c r="AN5" s="24">
        <v>2</v>
      </c>
      <c r="AO5" s="22">
        <v>0</v>
      </c>
      <c r="AP5" s="32">
        <f>+((AO5/AN5)*100)/100</f>
        <v>0</v>
      </c>
      <c r="AQ5" s="22" t="s">
        <v>56</v>
      </c>
      <c r="AR5" s="33"/>
      <c r="AS5" s="33">
        <f>+'[1]6 - Plan de Acciones Preventiva'!AM11</f>
        <v>0</v>
      </c>
      <c r="AT5" s="22" t="s">
        <v>469</v>
      </c>
      <c r="AU5" s="22" t="s">
        <v>129</v>
      </c>
      <c r="AV5" s="22" t="s">
        <v>469</v>
      </c>
      <c r="AW5" s="22" t="s">
        <v>58</v>
      </c>
      <c r="AX5" s="33" t="s">
        <v>781</v>
      </c>
      <c r="AY5" s="33" t="s">
        <v>894</v>
      </c>
      <c r="AZ5" s="22" t="s">
        <v>470</v>
      </c>
    </row>
    <row r="6" spans="1:52" s="34" customFormat="1" ht="165" hidden="1" x14ac:dyDescent="0.25">
      <c r="A6" s="26" t="str">
        <f>+'[1]3 - Identificación del Riesgo'!B13</f>
        <v>DIRECCIONAMIENTO ESTRATÉGICO</v>
      </c>
      <c r="B6" s="26" t="str">
        <f>+'[1]3 - Identificación del Riesgo'!C13</f>
        <v>Establecer los lineamientos estratégicos y el esquema de operación de la Agencia Nacional de Tierras, asegurando la disponibilidad de los recursos necesarios para su aplicación</v>
      </c>
      <c r="C6" s="26" t="str">
        <f>+'[1]3 - Identificación del Riesgo'!D13</f>
        <v>Desde la comprensión del contexto interno y externo, hasta la formulación de Planes, programas y proyectos relacionados con el cumplimiento de las funciones de la entidad</v>
      </c>
      <c r="D6" s="22" t="str">
        <f>+'[1]3 - Identificación del Riesgo'!F13</f>
        <v>OFICINA DE PLANEACIÓN</v>
      </c>
      <c r="E6" s="27" t="str">
        <f>+'[1]3 - Identificación del Riesgo'!G13</f>
        <v>R 2</v>
      </c>
      <c r="F6" s="22" t="str">
        <f>+'[1]3 - Identificación del Riesgo'!H13</f>
        <v>Inscribir proyectos de inversión no adecuados a las necesidades de la entidad</v>
      </c>
      <c r="G6" s="22" t="str">
        <f>+'[1]3 - Identificación del Riesgo'!I13</f>
        <v>Afectación Económica o presupuestal</v>
      </c>
      <c r="H6" s="26" t="str">
        <f>+'[1]3 - Identificación del Riesgo'!J13</f>
        <v>Posibilidad de afectación económica  por multa del ente de control debido al desconocimiento de los cambios en las normas y procesos de Min Hacienda y DNP relacionados con la planeación presupuestal, del MADR relacionados con parámetros sectoriales para la presentación de proyectos, desconocimiento del procedimiento y de los instrumentos establecidos en la ANT para la formulación de proyectos de inversión por parte de las dependencias y desarticulación de las metas e indicadores del proyecto con las metas e indicadores del PND y Plan Marco de Implementación</v>
      </c>
      <c r="I6" s="28">
        <f>+'[1]3 - Identificación del Riesgo'!O13</f>
        <v>44701</v>
      </c>
      <c r="J6" s="28" t="str">
        <f>+'[1]3 - Identificación del Riesgo'!K13</f>
        <v>GERENCIALES</v>
      </c>
      <c r="K6" s="29" t="str">
        <f>+'[1]3 - Identificación del Riesgo'!N13</f>
        <v>Ejecución y administración de procesos</v>
      </c>
      <c r="L6" s="30"/>
      <c r="M6" s="21" t="str">
        <f t="shared" si="0"/>
        <v/>
      </c>
      <c r="N6" s="31" t="str">
        <f t="shared" si="1"/>
        <v/>
      </c>
      <c r="O6" s="30"/>
      <c r="P6" s="21" t="str">
        <f>IF(OR(O6=[2]Datos!$A$23,O6=[2]Datos!$B$23),"Leve",IF(OR(O6=[2]Datos!$A$24,O6=[2]Datos!$B$24),"Menor",IF(OR(O6=[2]Datos!$A$25,O6=[2]Datos!$B$25),"Moderado",IF(OR(O6=[2]Datos!$A$26,O6=[2]Datos!$B$26),"Mayor",IF(OR(O6=[2]Datos!$A$27,O6=[2]Datos!$B$27),"Catastrófico","")))))</f>
        <v/>
      </c>
      <c r="Q6" s="31" t="str">
        <f t="shared" si="2"/>
        <v/>
      </c>
      <c r="R6" s="21" t="str">
        <f t="shared" si="3"/>
        <v/>
      </c>
      <c r="S6" s="21" t="e">
        <f t="shared" ca="1" si="4"/>
        <v>#NAME?</v>
      </c>
      <c r="T6" s="27" t="str">
        <f>+'[1]5 - Diseño y Valoración Control'!H14</f>
        <v>C 2.3</v>
      </c>
      <c r="U6" s="26" t="str">
        <f>+'[1]5 - Diseño y Valoración Control'!I14</f>
        <v>OFICINA DE PLANEACIÓN</v>
      </c>
      <c r="V6" s="26" t="str">
        <f>+'[1]5 - Diseño y Valoración Control'!J14</f>
        <v>La Oficina de Planeación reemplaza los Proyectos Inversión devueltos a través de la formulación actualizada de los Proyectos de Inversión con base a las observaciones presentadas para dar cumplimiento a los criterios consignados en el artículo 12 del Decreto 2844 de 2010 por parte del rol Control de Formulación</v>
      </c>
      <c r="W6" s="22" t="str">
        <f>+'[1]5 - Diseño y Valoración Control'!K14</f>
        <v>Correctivo</v>
      </c>
      <c r="X6" s="19" t="str">
        <f t="shared" si="5"/>
        <v>Impacto</v>
      </c>
      <c r="Y6" s="22" t="str">
        <f>+'[1]5 - Diseño y Valoración Control'!M14</f>
        <v>Manual</v>
      </c>
      <c r="Z6" s="19" t="str">
        <f t="shared" si="6"/>
        <v>25%</v>
      </c>
      <c r="AA6" s="22" t="str">
        <f>+'[1]5 - Diseño y Valoración Control'!O14</f>
        <v>Documentado</v>
      </c>
      <c r="AB6" s="22" t="str">
        <f>+'[1]5 - Diseño y Valoración Control'!P14</f>
        <v>Continua</v>
      </c>
      <c r="AC6" s="22" t="str">
        <f>+'[1]5 - Diseño y Valoración Control'!Q14</f>
        <v>Con registro</v>
      </c>
      <c r="AD6" s="20">
        <f>+'[1]5 - Diseño y Valoración Control'!R14</f>
        <v>0</v>
      </c>
      <c r="AE6" s="21" t="str">
        <f>+'[1]5 - Diseño y Valoración Control'!S14</f>
        <v/>
      </c>
      <c r="AF6" s="20">
        <f>+'[1]5 - Diseño y Valoración Control'!T14</f>
        <v>0</v>
      </c>
      <c r="AG6" s="21" t="str">
        <f>+'[1]5 - Diseño y Valoración Control'!U14</f>
        <v/>
      </c>
      <c r="AH6" s="21" t="str">
        <f>+'[1]5 - Diseño y Valoración Control'!V14</f>
        <v/>
      </c>
      <c r="AI6" s="21"/>
      <c r="AJ6" s="27" t="str">
        <f>+'[1]6 - Plan de Acciones Preventiva'!F12</f>
        <v>P 2.3</v>
      </c>
      <c r="AK6" s="26"/>
      <c r="AL6" s="26" t="str">
        <f>+'[1]6 - Plan de Acciones Preventiva'!H12</f>
        <v/>
      </c>
      <c r="AM6" s="26">
        <f>+'[1]6 - Plan de Acciones Preventiva'!I12</f>
        <v>0</v>
      </c>
      <c r="AN6" s="24">
        <f>+'[1]6 - Plan de Acciones Preventiva'!J12</f>
        <v>0</v>
      </c>
      <c r="AO6" s="22">
        <f>+'[1]6 - Plan de Acciones Preventiva'!AI12</f>
        <v>0</v>
      </c>
      <c r="AP6" s="32"/>
      <c r="AQ6" s="22">
        <f>+'[1]6 - Plan de Acciones Preventiva'!AK12</f>
        <v>0</v>
      </c>
      <c r="AR6" s="33"/>
      <c r="AS6" s="33">
        <f>+'[1]6 - Plan de Acciones Preventiva'!AM12</f>
        <v>0</v>
      </c>
      <c r="AT6" s="22" t="s">
        <v>685</v>
      </c>
      <c r="AU6" s="22" t="s">
        <v>503</v>
      </c>
      <c r="AV6" s="22" t="s">
        <v>684</v>
      </c>
      <c r="AW6" s="22" t="s">
        <v>503</v>
      </c>
      <c r="AX6" s="33" t="s">
        <v>737</v>
      </c>
      <c r="AY6" s="33" t="s">
        <v>744</v>
      </c>
      <c r="AZ6" s="22" t="s">
        <v>470</v>
      </c>
    </row>
    <row r="7" spans="1:52" s="34" customFormat="1" ht="409.5" hidden="1" x14ac:dyDescent="0.25">
      <c r="A7" s="26" t="str">
        <f>+'[1]3 - Identificación del Riesgo'!B14</f>
        <v>DIRECCIONAMIENTO ESTRATÉGICO</v>
      </c>
      <c r="B7" s="26" t="str">
        <f>+'[1]3 - Identificación del Riesgo'!C14</f>
        <v>Establecer los lineamientos estratégicos y el esquema de operación de la Agencia Nacional de Tierras, asegurando la disponibilidad de los recursos necesarios para su aplicación</v>
      </c>
      <c r="C7" s="26" t="str">
        <f>+'[1]3 - Identificación del Riesgo'!D14</f>
        <v>Desde la comprensión del contexto interno y externo, hasta la formulación de Planes, programas y proyectos relacionados con el cumplimiento de las funciones de la entidad</v>
      </c>
      <c r="D7" s="22" t="str">
        <f>+'[1]3 - Identificación del Riesgo'!F14</f>
        <v>OFICINA DE PLANEACIÓN</v>
      </c>
      <c r="E7" s="27" t="str">
        <f>+'[1]3 - Identificación del Riesgo'!G14</f>
        <v>R 3</v>
      </c>
      <c r="F7" s="22" t="str">
        <f>+'[1]3 - Identificación del Riesgo'!H14</f>
        <v>Planeación inoportuna de cada vigencia</v>
      </c>
      <c r="G7" s="22" t="str">
        <f>+'[1]3 - Identificación del Riesgo'!I14</f>
        <v>Pérdida Reputacional</v>
      </c>
      <c r="H7" s="26" t="str">
        <f>+'[1]3 - Identificación del Riesgo'!J14</f>
        <v>Posibilidad de pérdida reputacional en la imagen institucional por falta de coordinación de la Oficina de Planeación con los responsables de la planeación en cada dependencia, generando documentación de referencia desactualizada, herramientas tecnológicas inadecuadas y diferencia en las interpretaciones de lineamientos; transmitiéndose en el retraso de las metas, compromisos institucionales y la ejecución de los proyectos</v>
      </c>
      <c r="I7" s="28">
        <f>+'[1]3 - Identificación del Riesgo'!O14</f>
        <v>44701</v>
      </c>
      <c r="J7" s="28" t="str">
        <f>+'[1]3 - Identificación del Riesgo'!K14</f>
        <v>GERENCIALES</v>
      </c>
      <c r="K7" s="29" t="str">
        <f>+'[1]3 - Identificación del Riesgo'!N14</f>
        <v>Ejecución y administración de procesos</v>
      </c>
      <c r="L7" s="30">
        <v>1</v>
      </c>
      <c r="M7" s="21" t="str">
        <f t="shared" si="0"/>
        <v>Muy Baja</v>
      </c>
      <c r="N7" s="31">
        <f t="shared" si="1"/>
        <v>0.2</v>
      </c>
      <c r="O7" s="30" t="s">
        <v>63</v>
      </c>
      <c r="P7" s="21" t="str">
        <f>IF(OR(O7=[2]Datos!$A$23,O7=[2]Datos!$B$23),"Leve",IF(OR(O7=[2]Datos!$A$24,O7=[2]Datos!$B$24),"Menor",IF(OR(O7=[2]Datos!$A$25,O7=[2]Datos!$B$25),"Moderado",IF(OR(O7=[2]Datos!$A$26,O7=[2]Datos!$B$26),"Mayor",IF(OR(O7=[2]Datos!$A$27,O7=[2]Datos!$B$27),"Catastrófico","")))))</f>
        <v>Moderado</v>
      </c>
      <c r="Q7" s="31">
        <f t="shared" si="2"/>
        <v>0.6</v>
      </c>
      <c r="R7" s="21" t="str">
        <f t="shared" si="3"/>
        <v>Moderado</v>
      </c>
      <c r="S7" s="21" t="e">
        <f t="shared" ca="1" si="4"/>
        <v>#NAME?</v>
      </c>
      <c r="T7" s="27" t="str">
        <f>+'[1]5 - Diseño y Valoración Control'!H15</f>
        <v>C 3.1</v>
      </c>
      <c r="U7" s="26" t="str">
        <f>+'[1]5 - Diseño y Valoración Control'!I15</f>
        <v>OFICINA DE PLANEACIÓN</v>
      </c>
      <c r="V7" s="26" t="str">
        <f>+'[1]5 - Diseño y Valoración Control'!J15</f>
        <v>La Oficina de Planeación revisa el cumplimiento de los lineamientos para la elaboración de los Planes de Acción a través de una lista de verificación para conocer el nivel de cumplimiento con la pertinencia, suficiencia y coherencia en los objetivos, metas institucionales y con el presupuesto asignado basado en el Plan Estratégico Institucional</v>
      </c>
      <c r="W7" s="22" t="str">
        <f>+'[1]5 - Diseño y Valoración Control'!K15</f>
        <v>Preventivo</v>
      </c>
      <c r="X7" s="19" t="str">
        <f t="shared" si="5"/>
        <v>Probabilidad</v>
      </c>
      <c r="Y7" s="22" t="str">
        <f>+'[1]5 - Diseño y Valoración Control'!M15</f>
        <v>Manual</v>
      </c>
      <c r="Z7" s="19" t="str">
        <f t="shared" si="6"/>
        <v>40%</v>
      </c>
      <c r="AA7" s="22" t="str">
        <f>+'[1]5 - Diseño y Valoración Control'!O15</f>
        <v>Documentado</v>
      </c>
      <c r="AB7" s="22" t="str">
        <f>+'[1]5 - Diseño y Valoración Control'!P15</f>
        <v>Continua</v>
      </c>
      <c r="AC7" s="22" t="str">
        <f>+'[1]5 - Diseño y Valoración Control'!Q15</f>
        <v>Sin registro</v>
      </c>
      <c r="AD7" s="20">
        <f>+'[1]5 - Diseño y Valoración Control'!R15</f>
        <v>0.12</v>
      </c>
      <c r="AE7" s="21" t="str">
        <f>+'[1]5 - Diseño y Valoración Control'!S15</f>
        <v>Muy Baja</v>
      </c>
      <c r="AF7" s="20">
        <f>+'[1]5 - Diseño y Valoración Control'!T15</f>
        <v>0.6</v>
      </c>
      <c r="AG7" s="21" t="str">
        <f>+'[1]5 - Diseño y Valoración Control'!U15</f>
        <v>Moderado</v>
      </c>
      <c r="AH7" s="21" t="str">
        <f>+'[1]5 - Diseño y Valoración Control'!V15</f>
        <v>Moderado</v>
      </c>
      <c r="AI7" s="21" t="str">
        <f>+'[1]5 - Diseño y Valoración Control'!W15</f>
        <v>Reducir</v>
      </c>
      <c r="AJ7" s="27" t="str">
        <f>+'[1]6 - Plan de Acciones Preventiva'!F13</f>
        <v>P 3.1</v>
      </c>
      <c r="AK7" s="23" t="s">
        <v>64</v>
      </c>
      <c r="AL7" s="23" t="s">
        <v>49</v>
      </c>
      <c r="AM7" s="23" t="s">
        <v>65</v>
      </c>
      <c r="AN7" s="24">
        <v>1</v>
      </c>
      <c r="AO7" s="22">
        <v>0</v>
      </c>
      <c r="AP7" s="32">
        <f>+((AO7/AN7)*100)/100</f>
        <v>0</v>
      </c>
      <c r="AQ7" s="22" t="s">
        <v>56</v>
      </c>
      <c r="AR7" s="33"/>
      <c r="AS7" s="33" t="s">
        <v>66</v>
      </c>
      <c r="AT7" s="22" t="s">
        <v>469</v>
      </c>
      <c r="AU7" s="22" t="s">
        <v>129</v>
      </c>
      <c r="AV7" s="22" t="s">
        <v>473</v>
      </c>
      <c r="AW7" s="22"/>
      <c r="AX7" s="33" t="s">
        <v>783</v>
      </c>
      <c r="AY7" s="33" t="s">
        <v>782</v>
      </c>
      <c r="AZ7" s="22" t="s">
        <v>470</v>
      </c>
    </row>
    <row r="8" spans="1:52" s="34" customFormat="1" ht="165" hidden="1" x14ac:dyDescent="0.25">
      <c r="A8" s="26" t="str">
        <f>+'[1]3 - Identificación del Riesgo'!B15</f>
        <v>DIRECCIONAMIENTO ESTRATÉGICO</v>
      </c>
      <c r="B8" s="26" t="str">
        <f>+'[1]3 - Identificación del Riesgo'!C15</f>
        <v>Establecer los lineamientos estratégicos y el esquema de operación de la Agencia Nacional de Tierras, asegurando la disponibilidad de los recursos necesarios para su aplicación</v>
      </c>
      <c r="C8" s="26" t="str">
        <f>+'[1]3 - Identificación del Riesgo'!D15</f>
        <v>Desde la comprensión del contexto interno y externo, hasta la formulación de Planes, programas y proyectos relacionados con el cumplimiento de las funciones de la entidad</v>
      </c>
      <c r="D8" s="22" t="str">
        <f>+'[1]3 - Identificación del Riesgo'!F15</f>
        <v>OFICINA DE PLANEACIÓN</v>
      </c>
      <c r="E8" s="27" t="str">
        <f>+'[1]3 - Identificación del Riesgo'!G15</f>
        <v>R 3</v>
      </c>
      <c r="F8" s="22" t="str">
        <f>+'[1]3 - Identificación del Riesgo'!H15</f>
        <v>Planeación inoportuna de cada vigencia</v>
      </c>
      <c r="G8" s="22" t="str">
        <f>+'[1]3 - Identificación del Riesgo'!I15</f>
        <v>Pérdida Reputacional</v>
      </c>
      <c r="H8" s="26" t="str">
        <f>+'[1]3 - Identificación del Riesgo'!J15</f>
        <v>Posibilidad de pérdida reputacional en la imagen institucional por falta de coordinación de la Oficina de Planeación con los responsables de la planeación en cada dependencia, generando documentación de referencia desactualizada, herramientas tecnológicas inadecuadas y diferencia en las interpretaciones de lineamientos; transmitiéndose en el retraso de las metas, compromisos institucionales y la ejecución de los proyectos</v>
      </c>
      <c r="I8" s="28">
        <f>+'[1]3 - Identificación del Riesgo'!O15</f>
        <v>44701</v>
      </c>
      <c r="J8" s="28" t="str">
        <f>+'[1]3 - Identificación del Riesgo'!K15</f>
        <v>GERENCIALES</v>
      </c>
      <c r="K8" s="29" t="str">
        <f>+'[1]3 - Identificación del Riesgo'!N15</f>
        <v>Ejecución y administración de procesos</v>
      </c>
      <c r="L8" s="30"/>
      <c r="M8" s="21" t="str">
        <f t="shared" si="0"/>
        <v/>
      </c>
      <c r="N8" s="31" t="str">
        <f t="shared" si="1"/>
        <v/>
      </c>
      <c r="O8" s="30"/>
      <c r="P8" s="21" t="str">
        <f>IF(OR(O8=[2]Datos!$A$23,O8=[2]Datos!$B$23),"Leve",IF(OR(O8=[2]Datos!$A$24,O8=[2]Datos!$B$24),"Menor",IF(OR(O8=[2]Datos!$A$25,O8=[2]Datos!$B$25),"Moderado",IF(OR(O8=[2]Datos!$A$26,O8=[2]Datos!$B$26),"Mayor",IF(OR(O8=[2]Datos!$A$27,O8=[2]Datos!$B$27),"Catastrófico","")))))</f>
        <v/>
      </c>
      <c r="Q8" s="31" t="str">
        <f t="shared" si="2"/>
        <v/>
      </c>
      <c r="R8" s="21" t="str">
        <f t="shared" si="3"/>
        <v/>
      </c>
      <c r="S8" s="21" t="e">
        <f t="shared" ca="1" si="4"/>
        <v>#NAME?</v>
      </c>
      <c r="T8" s="27" t="str">
        <f>+'[1]5 - Diseño y Valoración Control'!H16</f>
        <v>C 3.2</v>
      </c>
      <c r="U8" s="26" t="str">
        <f>+'[1]5 - Diseño y Valoración Control'!I16</f>
        <v>OFICINA DE PLANEACIÓN</v>
      </c>
      <c r="V8" s="26" t="str">
        <f>+'[1]5 - Diseño y Valoración Control'!J16</f>
        <v>La Oficina de Planeación verifica los Planes de Acción con observaciones a través de los Planes de Acción actualizados donde se da cumplimiento a las observaciones y recomendaciones a los Planes presentados por las dependencias, estén listos para ser pre aprobados por la Dirección General y presentar para aprobación del Consejo Directivo de la ANT</v>
      </c>
      <c r="W8" s="22" t="str">
        <f>+'[1]5 - Diseño y Valoración Control'!K16</f>
        <v>Correctivo</v>
      </c>
      <c r="X8" s="19" t="str">
        <f t="shared" si="5"/>
        <v>Impacto</v>
      </c>
      <c r="Y8" s="22" t="str">
        <f>+'[1]5 - Diseño y Valoración Control'!M16</f>
        <v>Manual</v>
      </c>
      <c r="Z8" s="19" t="str">
        <f t="shared" si="6"/>
        <v>25%</v>
      </c>
      <c r="AA8" s="22" t="str">
        <f>+'[1]5 - Diseño y Valoración Control'!O16</f>
        <v>Documentado</v>
      </c>
      <c r="AB8" s="22" t="str">
        <f>+'[1]5 - Diseño y Valoración Control'!P16</f>
        <v>Continua</v>
      </c>
      <c r="AC8" s="22" t="str">
        <f>+'[1]5 - Diseño y Valoración Control'!Q16</f>
        <v>Con registro</v>
      </c>
      <c r="AD8" s="20">
        <f>+'[1]5 - Diseño y Valoración Control'!R16</f>
        <v>0</v>
      </c>
      <c r="AE8" s="21" t="str">
        <f>+'[1]5 - Diseño y Valoración Control'!S16</f>
        <v/>
      </c>
      <c r="AF8" s="20">
        <f>+'[1]5 - Diseño y Valoración Control'!T16</f>
        <v>0</v>
      </c>
      <c r="AG8" s="21" t="str">
        <f>+'[1]5 - Diseño y Valoración Control'!U16</f>
        <v/>
      </c>
      <c r="AH8" s="21" t="str">
        <f>+'[1]5 - Diseño y Valoración Control'!V16</f>
        <v/>
      </c>
      <c r="AI8" s="21"/>
      <c r="AJ8" s="27" t="str">
        <f>+'[1]6 - Plan de Acciones Preventiva'!F14</f>
        <v>P 3.2</v>
      </c>
      <c r="AK8" s="26"/>
      <c r="AL8" s="26" t="str">
        <f>+'[1]6 - Plan de Acciones Preventiva'!H14</f>
        <v/>
      </c>
      <c r="AM8" s="26">
        <f>+'[1]6 - Plan de Acciones Preventiva'!I14</f>
        <v>0</v>
      </c>
      <c r="AN8" s="24">
        <f>+'[1]6 - Plan de Acciones Preventiva'!J14</f>
        <v>0</v>
      </c>
      <c r="AO8" s="22">
        <f>+'[1]6 - Plan de Acciones Preventiva'!AI14</f>
        <v>0</v>
      </c>
      <c r="AP8" s="32"/>
      <c r="AQ8" s="22">
        <f>+'[1]6 - Plan de Acciones Preventiva'!AK14</f>
        <v>0</v>
      </c>
      <c r="AR8" s="33"/>
      <c r="AS8" s="33">
        <f>+'[1]6 - Plan de Acciones Preventiva'!AM14</f>
        <v>0</v>
      </c>
      <c r="AT8" s="22" t="s">
        <v>685</v>
      </c>
      <c r="AU8" s="22" t="s">
        <v>503</v>
      </c>
      <c r="AV8" s="22" t="s">
        <v>684</v>
      </c>
      <c r="AW8" s="22" t="s">
        <v>503</v>
      </c>
      <c r="AX8" s="33" t="s">
        <v>678</v>
      </c>
      <c r="AY8" s="74" t="s">
        <v>745</v>
      </c>
      <c r="AZ8" s="22" t="s">
        <v>470</v>
      </c>
    </row>
    <row r="9" spans="1:52" s="34" customFormat="1" ht="180" hidden="1" x14ac:dyDescent="0.25">
      <c r="A9" s="26" t="str">
        <f>+'[1]3 - Identificación del Riesgo'!B16</f>
        <v>DIRECCIONAMIENTO ESTRATÉGICO</v>
      </c>
      <c r="B9" s="26" t="str">
        <f>+'[1]3 - Identificación del Riesgo'!C16</f>
        <v>Establecer los lineamientos estratégicos y el esquema de operación de la Agencia Nacional de Tierras, asegurando la disponibilidad de los recursos necesarios para su aplicación</v>
      </c>
      <c r="C9" s="26" t="str">
        <f>+'[1]3 - Identificación del Riesgo'!D16</f>
        <v>Desde la comprensión del contexto interno y externo, hasta la formulación de Planes, programas y proyectos relacionados con el cumplimiento de las funciones de la entidad</v>
      </c>
      <c r="D9" s="22" t="str">
        <f>+'[1]3 - Identificación del Riesgo'!F16</f>
        <v>OFICINA DE PLANEACIÓN</v>
      </c>
      <c r="E9" s="27" t="str">
        <f>+'[1]3 - Identificación del Riesgo'!G16</f>
        <v>R 4</v>
      </c>
      <c r="F9" s="22" t="str">
        <f>+'[1]3 - Identificación del Riesgo'!H16</f>
        <v>Reporte de información no pertinente a las necesidades de la Dirección General</v>
      </c>
      <c r="G9" s="22" t="str">
        <f>+'[1]3 - Identificación del Riesgo'!I16</f>
        <v>Pérdida Reputacional</v>
      </c>
      <c r="H9" s="26" t="str">
        <f>+'[1]3 - Identificación del Riesgo'!J16</f>
        <v>Posibilidad de pérdida reputacional en la imagen institucional debido al desconocimiento de las dependencias en la metodología, roles, responsabilidades y los criterios explícitos para reporte de indicadores, y además tener los Sistemas de información no unificados</v>
      </c>
      <c r="I9" s="28">
        <f>+'[1]3 - Identificación del Riesgo'!O16</f>
        <v>44701</v>
      </c>
      <c r="J9" s="28" t="str">
        <f>+'[1]3 - Identificación del Riesgo'!K16</f>
        <v>GERENCIALES</v>
      </c>
      <c r="K9" s="29" t="str">
        <f>+'[1]3 - Identificación del Riesgo'!N16</f>
        <v>Ejecución y administración de procesos</v>
      </c>
      <c r="L9" s="30">
        <v>365</v>
      </c>
      <c r="M9" s="21" t="str">
        <f t="shared" si="0"/>
        <v>Media</v>
      </c>
      <c r="N9" s="31">
        <f t="shared" si="1"/>
        <v>0.6</v>
      </c>
      <c r="O9" s="30" t="s">
        <v>63</v>
      </c>
      <c r="P9" s="21" t="str">
        <f>IF(OR(O9=[2]Datos!$A$23,O9=[2]Datos!$B$23),"Leve",IF(OR(O9=[2]Datos!$A$24,O9=[2]Datos!$B$24),"Menor",IF(OR(O9=[2]Datos!$A$25,O9=[2]Datos!$B$25),"Moderado",IF(OR(O9=[2]Datos!$A$26,O9=[2]Datos!$B$26),"Mayor",IF(OR(O9=[2]Datos!$A$27,O9=[2]Datos!$B$27),"Catastrófico","")))))</f>
        <v>Moderado</v>
      </c>
      <c r="Q9" s="31">
        <f t="shared" si="2"/>
        <v>0.6</v>
      </c>
      <c r="R9" s="21" t="str">
        <f t="shared" si="3"/>
        <v>Moderado</v>
      </c>
      <c r="S9" s="21" t="e">
        <f t="shared" ca="1" si="4"/>
        <v>#NAME?</v>
      </c>
      <c r="T9" s="27" t="str">
        <f>+'[1]5 - Diseño y Valoración Control'!H17</f>
        <v>C 4.1</v>
      </c>
      <c r="U9" s="26" t="str">
        <f>+'[1]5 - Diseño y Valoración Control'!I17</f>
        <v>OFICINA DE PLANEACIÓN</v>
      </c>
      <c r="V9" s="26" t="str">
        <f>+'[1]5 - Diseño y Valoración Control'!J17</f>
        <v>La Oficina de Planeación verifica los indicadores entregados por las dependencias a través de sus fichas de indicadores donde valida que los datos registrados sean coherentes con la ficha técnica del indicador y de cumplimiento a las necesidades de información de la Entidad</v>
      </c>
      <c r="W9" s="22" t="str">
        <f>+'[1]5 - Diseño y Valoración Control'!K17</f>
        <v>Detectivo</v>
      </c>
      <c r="X9" s="19" t="str">
        <f t="shared" si="5"/>
        <v>Impacto</v>
      </c>
      <c r="Y9" s="22" t="str">
        <f>+'[1]5 - Diseño y Valoración Control'!M17</f>
        <v>Manual</v>
      </c>
      <c r="Z9" s="19" t="str">
        <f t="shared" si="6"/>
        <v>30%</v>
      </c>
      <c r="AA9" s="22" t="str">
        <f>+'[1]5 - Diseño y Valoración Control'!O17</f>
        <v>Documentado</v>
      </c>
      <c r="AB9" s="22" t="str">
        <f>+'[1]5 - Diseño y Valoración Control'!P17</f>
        <v>Continua</v>
      </c>
      <c r="AC9" s="22" t="str">
        <f>+'[1]5 - Diseño y Valoración Control'!Q17</f>
        <v>Con registro</v>
      </c>
      <c r="AD9" s="20">
        <f>+'[1]5 - Diseño y Valoración Control'!R17</f>
        <v>0.6</v>
      </c>
      <c r="AE9" s="21" t="str">
        <f>+'[1]5 - Diseño y Valoración Control'!S17</f>
        <v>Media</v>
      </c>
      <c r="AF9" s="20">
        <f>+'[1]5 - Diseño y Valoración Control'!T17</f>
        <v>0.42</v>
      </c>
      <c r="AG9" s="21" t="str">
        <f>+'[1]5 - Diseño y Valoración Control'!U17</f>
        <v>Moderado</v>
      </c>
      <c r="AH9" s="21" t="str">
        <f>+'[1]5 - Diseño y Valoración Control'!V17</f>
        <v>Moderado</v>
      </c>
      <c r="AI9" s="21" t="str">
        <f>+'[1]5 - Diseño y Valoración Control'!W17</f>
        <v>Reducir</v>
      </c>
      <c r="AJ9" s="27" t="str">
        <f>+'[1]6 - Plan de Acciones Preventiva'!F15</f>
        <v>P 4.1</v>
      </c>
      <c r="AK9" s="23" t="s">
        <v>68</v>
      </c>
      <c r="AL9" s="26" t="str">
        <f>+'[1]6 - Plan de Acciones Preventiva'!H15</f>
        <v>OFICINA DE PLANEACIÓN</v>
      </c>
      <c r="AM9" s="23" t="s">
        <v>69</v>
      </c>
      <c r="AN9" s="24">
        <v>1</v>
      </c>
      <c r="AO9" s="22">
        <v>0</v>
      </c>
      <c r="AP9" s="32">
        <f t="shared" ref="AP9:AP39" si="7">+((AO9/AN9)*100)/100</f>
        <v>0</v>
      </c>
      <c r="AQ9" s="22" t="s">
        <v>56</v>
      </c>
      <c r="AR9" s="33"/>
      <c r="AS9" s="33">
        <f>+'[1]6 - Plan de Acciones Preventiva'!AM15</f>
        <v>0</v>
      </c>
      <c r="AT9" s="22" t="s">
        <v>469</v>
      </c>
      <c r="AU9" s="22" t="s">
        <v>129</v>
      </c>
      <c r="AV9" s="22" t="s">
        <v>473</v>
      </c>
      <c r="AW9" s="22"/>
      <c r="AX9" s="33" t="s">
        <v>499</v>
      </c>
      <c r="AY9" s="33" t="s">
        <v>680</v>
      </c>
      <c r="AZ9" s="22" t="s">
        <v>470</v>
      </c>
    </row>
    <row r="10" spans="1:52" s="34" customFormat="1" ht="165" hidden="1" x14ac:dyDescent="0.25">
      <c r="A10" s="26" t="str">
        <f>+'[1]3 - Identificación del Riesgo'!B17</f>
        <v>DIRECCIONAMIENTO ESTRATÉGICO</v>
      </c>
      <c r="B10" s="26" t="str">
        <f>+'[1]3 - Identificación del Riesgo'!C17</f>
        <v>Establecer los lineamientos estratégicos y el esquema de operación de la Agencia Nacional de Tierras, asegurando la disponibilidad de los recursos necesarios para su aplicación</v>
      </c>
      <c r="C10" s="26" t="str">
        <f>+'[1]3 - Identificación del Riesgo'!D17</f>
        <v>Desde la comprensión del contexto interno y externo, hasta la formulación de Planes, programas y proyectos relacionados con el cumplimiento de las funciones de la entidad</v>
      </c>
      <c r="D10" s="22" t="str">
        <f>+'[1]3 - Identificación del Riesgo'!F17</f>
        <v>OFICINA DE PLANEACIÓN</v>
      </c>
      <c r="E10" s="27" t="str">
        <f>+'[1]3 - Identificación del Riesgo'!G17</f>
        <v>R 4</v>
      </c>
      <c r="F10" s="22" t="str">
        <f>+'[1]3 - Identificación del Riesgo'!H17</f>
        <v>Reporte de información no pertinente a las necesidades de la Dirección General</v>
      </c>
      <c r="G10" s="22" t="str">
        <f>+'[1]3 - Identificación del Riesgo'!I17</f>
        <v>Pérdida Reputacional</v>
      </c>
      <c r="H10" s="26" t="str">
        <f>+'[1]3 - Identificación del Riesgo'!J17</f>
        <v>Posibilidad de pérdida reputacional en la imagen institucional debido al desconocimiento de las dependencias en la metodología, roles, responsabilidades y los criterios explícitos para reporte de indicadores, y además tener los Sistemas de información no unificados</v>
      </c>
      <c r="I10" s="28">
        <f>+'[1]3 - Identificación del Riesgo'!O17</f>
        <v>44701</v>
      </c>
      <c r="J10" s="28" t="str">
        <f>+'[1]3 - Identificación del Riesgo'!K17</f>
        <v>GERENCIALES</v>
      </c>
      <c r="K10" s="29" t="str">
        <f>+'[1]3 - Identificación del Riesgo'!N17</f>
        <v>Ejecución y administración de procesos</v>
      </c>
      <c r="L10" s="30"/>
      <c r="M10" s="21" t="str">
        <f t="shared" si="0"/>
        <v/>
      </c>
      <c r="N10" s="31" t="str">
        <f t="shared" si="1"/>
        <v/>
      </c>
      <c r="O10" s="30"/>
      <c r="P10" s="21" t="str">
        <f>IF(OR(O10=[2]Datos!$A$23,O10=[2]Datos!$B$23),"Leve",IF(OR(O10=[2]Datos!$A$24,O10=[2]Datos!$B$24),"Menor",IF(OR(O10=[2]Datos!$A$25,O10=[2]Datos!$B$25),"Moderado",IF(OR(O10=[2]Datos!$A$26,O10=[2]Datos!$B$26),"Mayor",IF(OR(O10=[2]Datos!$A$27,O10=[2]Datos!$B$27),"Catastrófico","")))))</f>
        <v/>
      </c>
      <c r="Q10" s="31" t="str">
        <f t="shared" si="2"/>
        <v/>
      </c>
      <c r="R10" s="21" t="str">
        <f t="shared" si="3"/>
        <v/>
      </c>
      <c r="S10" s="21" t="e">
        <f t="shared" ca="1" si="4"/>
        <v>#NAME?</v>
      </c>
      <c r="T10" s="27" t="str">
        <f>+'[1]5 - Diseño y Valoración Control'!H18</f>
        <v>C 4.2</v>
      </c>
      <c r="U10" s="26" t="str">
        <f>+'[1]5 - Diseño y Valoración Control'!I18</f>
        <v>OFICINA DE PLANEACIÓN</v>
      </c>
      <c r="V10" s="26" t="str">
        <f>+'[1]5 - Diseño y Valoración Control'!J18</f>
        <v>La Oficina de Planeación realiza acompañamiento a la(s) dependencia(s) para generar la información veraz a través de la ficha técnica del indicador donde se actualiza la información que presenta observaciones y que debe ser reportada a la Dirección General</v>
      </c>
      <c r="W10" s="22" t="str">
        <f>+'[1]5 - Diseño y Valoración Control'!K18</f>
        <v>Correctivo</v>
      </c>
      <c r="X10" s="19" t="str">
        <f t="shared" si="5"/>
        <v>Impacto</v>
      </c>
      <c r="Y10" s="22" t="str">
        <f>+'[1]5 - Diseño y Valoración Control'!M18</f>
        <v>Manual</v>
      </c>
      <c r="Z10" s="19" t="str">
        <f t="shared" si="6"/>
        <v>25%</v>
      </c>
      <c r="AA10" s="22" t="str">
        <f>+'[1]5 - Diseño y Valoración Control'!O18</f>
        <v>Documentado</v>
      </c>
      <c r="AB10" s="22" t="str">
        <f>+'[1]5 - Diseño y Valoración Control'!P18</f>
        <v>Continua</v>
      </c>
      <c r="AC10" s="22" t="str">
        <f>+'[1]5 - Diseño y Valoración Control'!Q18</f>
        <v>Sin registro</v>
      </c>
      <c r="AD10" s="20">
        <f>+'[1]5 - Diseño y Valoración Control'!R18</f>
        <v>0</v>
      </c>
      <c r="AE10" s="21" t="str">
        <f>+'[1]5 - Diseño y Valoración Control'!S18</f>
        <v/>
      </c>
      <c r="AF10" s="20">
        <f>+'[1]5 - Diseño y Valoración Control'!T18</f>
        <v>0</v>
      </c>
      <c r="AG10" s="21" t="str">
        <f>+'[1]5 - Diseño y Valoración Control'!U18</f>
        <v/>
      </c>
      <c r="AH10" s="21" t="str">
        <f>+'[1]5 - Diseño y Valoración Control'!V18</f>
        <v/>
      </c>
      <c r="AI10" s="21"/>
      <c r="AJ10" s="27" t="str">
        <f>+'[1]6 - Plan de Acciones Preventiva'!F16</f>
        <v>P 4.2</v>
      </c>
      <c r="AK10" s="23"/>
      <c r="AL10" s="23"/>
      <c r="AM10" s="23"/>
      <c r="AN10" s="24"/>
      <c r="AO10" s="22">
        <f>+'[1]6 - Plan de Acciones Preventiva'!AI16</f>
        <v>0</v>
      </c>
      <c r="AP10" s="32" t="e">
        <f t="shared" si="7"/>
        <v>#DIV/0!</v>
      </c>
      <c r="AQ10" s="22">
        <f>+'[1]6 - Plan de Acciones Preventiva'!AK16</f>
        <v>0</v>
      </c>
      <c r="AR10" s="33"/>
      <c r="AS10" s="33">
        <f>+'[1]6 - Plan de Acciones Preventiva'!AM16</f>
        <v>0</v>
      </c>
      <c r="AT10" s="22" t="s">
        <v>685</v>
      </c>
      <c r="AU10" s="22" t="s">
        <v>503</v>
      </c>
      <c r="AV10" s="22" t="s">
        <v>684</v>
      </c>
      <c r="AW10" s="22" t="s">
        <v>503</v>
      </c>
      <c r="AX10" s="33" t="s">
        <v>678</v>
      </c>
      <c r="AY10" s="74" t="s">
        <v>745</v>
      </c>
      <c r="AZ10" s="22" t="s">
        <v>470</v>
      </c>
    </row>
    <row r="11" spans="1:52" s="34" customFormat="1" ht="346.5" hidden="1" x14ac:dyDescent="0.25">
      <c r="A11" s="26" t="str">
        <f>+'[1]3 - Identificación del Riesgo'!B18</f>
        <v>DIRECCIONAMIENTO ESTRATÉGICO</v>
      </c>
      <c r="B11" s="26" t="str">
        <f>+'[1]3 - Identificación del Riesgo'!C18</f>
        <v>Establecer los lineamientos estratégicos y el esquema de operación de la Agencia Nacional de Tierras, asegurando la disponibilidad de los recursos necesarios para su aplicación</v>
      </c>
      <c r="C11" s="26" t="str">
        <f>+'[1]3 - Identificación del Riesgo'!D18</f>
        <v>Desde la comprensión del contexto interno y externo, hasta la formulación de Planes, programas y proyectos relacionados con el cumplimiento de las funciones de la entidad</v>
      </c>
      <c r="D11" s="22" t="str">
        <f>+'[1]3 - Identificación del Riesgo'!F18</f>
        <v>OFICINA DE PLANEACIÓN</v>
      </c>
      <c r="E11" s="27" t="str">
        <f>+'[1]3 - Identificación del Riesgo'!G18</f>
        <v>R 5</v>
      </c>
      <c r="F11" s="22" t="str">
        <f>+'[1]3 - Identificación del Riesgo'!H18</f>
        <v>Planeación y gestión de procesos con inadecuada valoración de riesgos y oportunidades</v>
      </c>
      <c r="G11" s="22" t="str">
        <f>+'[1]3 - Identificación del Riesgo'!I18</f>
        <v>Pérdida Reputacional</v>
      </c>
      <c r="H11" s="26" t="str">
        <f>+'[1]3 - Identificación del Riesgo'!J18</f>
        <v>Posibilidad de pérdida reputacional en la imagen institucional por la inadecuada identificación y control de riesgos que afectan los procesos de la entidad</v>
      </c>
      <c r="I11" s="28">
        <f>+'[1]3 - Identificación del Riesgo'!O18</f>
        <v>44701</v>
      </c>
      <c r="J11" s="28" t="str">
        <f>+'[1]3 - Identificación del Riesgo'!K18</f>
        <v>GERENCIALES</v>
      </c>
      <c r="K11" s="29" t="str">
        <f>+'[1]3 - Identificación del Riesgo'!N18</f>
        <v>Ejecución y administración de procesos</v>
      </c>
      <c r="L11" s="30">
        <v>365</v>
      </c>
      <c r="M11" s="21" t="str">
        <f t="shared" si="0"/>
        <v>Media</v>
      </c>
      <c r="N11" s="31">
        <f t="shared" si="1"/>
        <v>0.6</v>
      </c>
      <c r="O11" s="30" t="s">
        <v>63</v>
      </c>
      <c r="P11" s="21" t="str">
        <f>IF(OR(O11=[2]Datos!$A$23,O11=[2]Datos!$B$23),"Leve",IF(OR(O11=[2]Datos!$A$24,O11=[2]Datos!$B$24),"Menor",IF(OR(O11=[2]Datos!$A$25,O11=[2]Datos!$B$25),"Moderado",IF(OR(O11=[2]Datos!$A$26,O11=[2]Datos!$B$26),"Mayor",IF(OR(O11=[2]Datos!$A$27,O11=[2]Datos!$B$27),"Catastrófico","")))))</f>
        <v>Moderado</v>
      </c>
      <c r="Q11" s="31">
        <f t="shared" si="2"/>
        <v>0.6</v>
      </c>
      <c r="R11" s="21" t="str">
        <f t="shared" si="3"/>
        <v>Moderado</v>
      </c>
      <c r="S11" s="21" t="e">
        <f t="shared" ca="1" si="4"/>
        <v>#NAME?</v>
      </c>
      <c r="T11" s="27" t="str">
        <f>+'[1]5 - Diseño y Valoración Control'!H19</f>
        <v>C 5.1</v>
      </c>
      <c r="U11" s="26" t="str">
        <f>+'[1]5 - Diseño y Valoración Control'!I19</f>
        <v>OFICINA DE PLANEACIÓN</v>
      </c>
      <c r="V11" s="26" t="str">
        <f>+'[1]5 - Diseño y Valoración Control'!J19</f>
        <v>La Oficina de Planeación revisa la pertinencia de los riesgos a los procesos a través de la forma MAPA DE RIESGOS DE GESTIÓN DEST-F-001 donde se evidencia que los responsables de los riesgos, han realizado un identificación correcta y su evaluación al mismo, para reconocer el nivel de exposición que tiene este frente al proceso</v>
      </c>
      <c r="W11" s="22" t="str">
        <f>+'[1]5 - Diseño y Valoración Control'!K19</f>
        <v>Detectivo</v>
      </c>
      <c r="X11" s="19" t="str">
        <f t="shared" si="5"/>
        <v>Impacto</v>
      </c>
      <c r="Y11" s="22" t="str">
        <f>+'[1]5 - Diseño y Valoración Control'!M19</f>
        <v>Manual</v>
      </c>
      <c r="Z11" s="19" t="str">
        <f t="shared" si="6"/>
        <v>30%</v>
      </c>
      <c r="AA11" s="22" t="str">
        <f>+'[1]5 - Diseño y Valoración Control'!O19</f>
        <v>Documentado</v>
      </c>
      <c r="AB11" s="22" t="str">
        <f>+'[1]5 - Diseño y Valoración Control'!P19</f>
        <v>Continua</v>
      </c>
      <c r="AC11" s="22" t="str">
        <f>+'[1]5 - Diseño y Valoración Control'!Q19</f>
        <v>Con registro</v>
      </c>
      <c r="AD11" s="20">
        <f>+'[1]5 - Diseño y Valoración Control'!R19</f>
        <v>0.6</v>
      </c>
      <c r="AE11" s="21" t="str">
        <f>+'[1]5 - Diseño y Valoración Control'!S19</f>
        <v>Media</v>
      </c>
      <c r="AF11" s="20">
        <f>+'[1]5 - Diseño y Valoración Control'!T19</f>
        <v>0.42</v>
      </c>
      <c r="AG11" s="21" t="str">
        <f>+'[1]5 - Diseño y Valoración Control'!U19</f>
        <v>Moderado</v>
      </c>
      <c r="AH11" s="21" t="str">
        <f>+'[1]5 - Diseño y Valoración Control'!V19</f>
        <v>Moderado</v>
      </c>
      <c r="AI11" s="21" t="str">
        <f>+'[1]5 - Diseño y Valoración Control'!W19</f>
        <v>Reducir</v>
      </c>
      <c r="AJ11" s="27" t="str">
        <f>+'[1]6 - Plan de Acciones Preventiva'!F17</f>
        <v>P 5.1</v>
      </c>
      <c r="AK11" s="23" t="s">
        <v>70</v>
      </c>
      <c r="AL11" s="23" t="s">
        <v>49</v>
      </c>
      <c r="AM11" s="23" t="s">
        <v>71</v>
      </c>
      <c r="AN11" s="24">
        <v>1</v>
      </c>
      <c r="AO11" s="22">
        <v>0</v>
      </c>
      <c r="AP11" s="32">
        <f t="shared" si="7"/>
        <v>0</v>
      </c>
      <c r="AQ11" s="22" t="s">
        <v>56</v>
      </c>
      <c r="AR11" s="33"/>
      <c r="AS11" s="33" t="s">
        <v>66</v>
      </c>
      <c r="AT11" s="22" t="s">
        <v>469</v>
      </c>
      <c r="AU11" s="22" t="s">
        <v>129</v>
      </c>
      <c r="AV11" s="22" t="s">
        <v>473</v>
      </c>
      <c r="AW11" s="22"/>
      <c r="AX11" s="33" t="s">
        <v>785</v>
      </c>
      <c r="AY11" s="33" t="s">
        <v>784</v>
      </c>
      <c r="AZ11" s="22" t="s">
        <v>470</v>
      </c>
    </row>
    <row r="12" spans="1:52" s="34" customFormat="1" ht="165" hidden="1" x14ac:dyDescent="0.25">
      <c r="A12" s="26" t="str">
        <f>+'[1]3 - Identificación del Riesgo'!B19</f>
        <v>DIRECCIONAMIENTO ESTRATÉGICO</v>
      </c>
      <c r="B12" s="26" t="str">
        <f>+'[1]3 - Identificación del Riesgo'!C19</f>
        <v>Establecer los lineamientos estratégicos y el esquema de operación de la Agencia Nacional de Tierras, asegurando la disponibilidad de los recursos necesarios para su aplicación</v>
      </c>
      <c r="C12" s="26" t="str">
        <f>+'[1]3 - Identificación del Riesgo'!D19</f>
        <v>Desde la comprensión del contexto interno y externo, hasta la formulación de Planes, programas y proyectos relacionados con el cumplimiento de las funciones de la entidad</v>
      </c>
      <c r="D12" s="22" t="str">
        <f>+'[1]3 - Identificación del Riesgo'!F19</f>
        <v>OFICINA DE PLANEACIÓN</v>
      </c>
      <c r="E12" s="27" t="str">
        <f>+'[1]3 - Identificación del Riesgo'!G19</f>
        <v>R 5</v>
      </c>
      <c r="F12" s="22" t="str">
        <f>+'[1]3 - Identificación del Riesgo'!H19</f>
        <v>Planeación y gestión de procesos con inadecuada valoración de riesgos y oportunidades</v>
      </c>
      <c r="G12" s="22" t="str">
        <f>+'[1]3 - Identificación del Riesgo'!I19</f>
        <v>Pérdida Reputacional</v>
      </c>
      <c r="H12" s="26" t="str">
        <f>+'[1]3 - Identificación del Riesgo'!J19</f>
        <v>Posibilidad de pérdida reputacional en la imagen institucional por la inadecuada identificación y control de riesgos que afectan los procesos de la entidad</v>
      </c>
      <c r="I12" s="28">
        <f>+'[1]3 - Identificación del Riesgo'!O19</f>
        <v>44701</v>
      </c>
      <c r="J12" s="28" t="str">
        <f>+'[1]3 - Identificación del Riesgo'!K19</f>
        <v>GERENCIALES</v>
      </c>
      <c r="K12" s="29" t="str">
        <f>+'[1]3 - Identificación del Riesgo'!N19</f>
        <v>Ejecución y administración de procesos</v>
      </c>
      <c r="L12" s="30"/>
      <c r="M12" s="21" t="str">
        <f t="shared" si="0"/>
        <v/>
      </c>
      <c r="N12" s="31" t="str">
        <f t="shared" si="1"/>
        <v/>
      </c>
      <c r="O12" s="30"/>
      <c r="P12" s="21" t="str">
        <f>IF(OR(O12=[2]Datos!$A$23,O12=[2]Datos!$B$23),"Leve",IF(OR(O12=[2]Datos!$A$24,O12=[2]Datos!$B$24),"Menor",IF(OR(O12=[2]Datos!$A$25,O12=[2]Datos!$B$25),"Moderado",IF(OR(O12=[2]Datos!$A$26,O12=[2]Datos!$B$26),"Mayor",IF(OR(O12=[2]Datos!$A$27,O12=[2]Datos!$B$27),"Catastrófico","")))))</f>
        <v/>
      </c>
      <c r="Q12" s="31" t="str">
        <f t="shared" si="2"/>
        <v/>
      </c>
      <c r="R12" s="21" t="str">
        <f t="shared" si="3"/>
        <v/>
      </c>
      <c r="S12" s="21" t="e">
        <f t="shared" ca="1" si="4"/>
        <v>#NAME?</v>
      </c>
      <c r="T12" s="27" t="str">
        <f>+'[1]5 - Diseño y Valoración Control'!H20</f>
        <v>C 5.2</v>
      </c>
      <c r="U12" s="26" t="str">
        <f>+'[1]5 - Diseño y Valoración Control'!I20</f>
        <v>OFICINA DE PLANEACIÓN</v>
      </c>
      <c r="V12" s="26" t="str">
        <f>+'[1]5 - Diseño y Valoración Control'!J20</f>
        <v>La Oficina de Planeación realiza los ajustes que hayan a lugar en compañía de los responsables de los riesgos a través del anexo de modificaciones a la forma MAPA DE RIESGOS DE GESTIÓN DEST-F001 para actualizar las actividades de control y/o plan de acciones preventivas que deben ejecutar los responsables de los riesgos y así procurar por la no materialización del riesgo en el proceso</v>
      </c>
      <c r="W12" s="22" t="str">
        <f>+'[1]5 - Diseño y Valoración Control'!K20</f>
        <v>Correctivo</v>
      </c>
      <c r="X12" s="19" t="str">
        <f t="shared" si="5"/>
        <v>Impacto</v>
      </c>
      <c r="Y12" s="22" t="str">
        <f>+'[1]5 - Diseño y Valoración Control'!M20</f>
        <v>Manual</v>
      </c>
      <c r="Z12" s="19" t="str">
        <f t="shared" si="6"/>
        <v>25%</v>
      </c>
      <c r="AA12" s="22" t="str">
        <f>+'[1]5 - Diseño y Valoración Control'!O20</f>
        <v>Documentado</v>
      </c>
      <c r="AB12" s="22" t="str">
        <f>+'[1]5 - Diseño y Valoración Control'!P20</f>
        <v>Continua</v>
      </c>
      <c r="AC12" s="22" t="str">
        <f>+'[1]5 - Diseño y Valoración Control'!Q20</f>
        <v>Con registro</v>
      </c>
      <c r="AD12" s="20">
        <f>+'[1]5 - Diseño y Valoración Control'!R20</f>
        <v>0</v>
      </c>
      <c r="AE12" s="21" t="str">
        <f>+'[1]5 - Diseño y Valoración Control'!S20</f>
        <v/>
      </c>
      <c r="AF12" s="20">
        <f>+'[1]5 - Diseño y Valoración Control'!T20</f>
        <v>0</v>
      </c>
      <c r="AG12" s="21" t="str">
        <f>+'[1]5 - Diseño y Valoración Control'!U20</f>
        <v/>
      </c>
      <c r="AH12" s="21" t="str">
        <f>+'[1]5 - Diseño y Valoración Control'!V20</f>
        <v/>
      </c>
      <c r="AI12" s="21"/>
      <c r="AJ12" s="27" t="str">
        <f>+'[1]6 - Plan de Acciones Preventiva'!F18</f>
        <v>P 5.2</v>
      </c>
      <c r="AK12" s="23" t="s">
        <v>72</v>
      </c>
      <c r="AL12" s="23" t="s">
        <v>49</v>
      </c>
      <c r="AM12" s="23" t="s">
        <v>73</v>
      </c>
      <c r="AN12" s="24">
        <v>3</v>
      </c>
      <c r="AO12" s="22">
        <v>2</v>
      </c>
      <c r="AP12" s="32">
        <f t="shared" si="7"/>
        <v>0.66666666666666652</v>
      </c>
      <c r="AQ12" s="22" t="str">
        <f>+'[1]6 - Plan de Acciones Preventiva'!AK18</f>
        <v>En curso</v>
      </c>
      <c r="AR12" s="33" t="s">
        <v>74</v>
      </c>
      <c r="AS12" s="33">
        <f>+'[1]6 - Plan de Acciones Preventiva'!AM18</f>
        <v>0</v>
      </c>
      <c r="AT12" s="22" t="s">
        <v>685</v>
      </c>
      <c r="AU12" s="22" t="s">
        <v>503</v>
      </c>
      <c r="AV12" s="22" t="s">
        <v>469</v>
      </c>
      <c r="AW12" s="22" t="s">
        <v>129</v>
      </c>
      <c r="AX12" s="33" t="s">
        <v>777</v>
      </c>
      <c r="AY12" s="33" t="s">
        <v>778</v>
      </c>
      <c r="AZ12" s="22" t="s">
        <v>470</v>
      </c>
    </row>
    <row r="13" spans="1:52" s="34" customFormat="1" ht="208.5" hidden="1" customHeight="1" x14ac:dyDescent="0.25">
      <c r="A13" s="26" t="str">
        <f>+'[1]3 - Identificación del Riesgo'!B20</f>
        <v>COMUNICACIÓN Y GESTIÓN CON GRUPOS DE INTERÉS</v>
      </c>
      <c r="B13" s="26" t="str">
        <f>+'[1]3 - Identificación del Riesgo'!C20</f>
        <v>Establecer lineamientos para la comunicación y coordinación intra e interinstitucional, que proporcione a los grupos de interés información veraz, objetiva y oportuna de la misión, s y gestión de la Agencia Nacional de Tierras</v>
      </c>
      <c r="C13" s="26" t="str">
        <f>+'[1]3 - Identificación del Riesgo'!D20</f>
        <v>Desde la formulación de lineamientos de comunicación interna y externa, hasta la articulación con los grupos de interés y organismos de control</v>
      </c>
      <c r="D13" s="22" t="str">
        <f>+'[1]3 - Identificación del Riesgo'!F20</f>
        <v>DIRECCIÓN GENERAL (EQUIPO DE COMUNICACIONES)</v>
      </c>
      <c r="E13" s="27" t="str">
        <f>+'[1]3 - Identificación del Riesgo'!G20</f>
        <v>R 6</v>
      </c>
      <c r="F13" s="22" t="str">
        <f>+'[1]3 - Identificación del Riesgo'!H20</f>
        <v>Dar información imprecisa o errónea a la ciudadanía a través de cualquier medio de comunicación por parte de  personas autorizadas y NO autorizadas</v>
      </c>
      <c r="G13" s="22" t="str">
        <f>+'[1]3 - Identificación del Riesgo'!I20</f>
        <v>Pérdida Reputacional</v>
      </c>
      <c r="H13" s="26" t="str">
        <f>+'[1]3 - Identificación del Riesgo'!J20</f>
        <v>Posibilidad de pérdida reputacional en la credibilidad y mala imagen institucional por deficiencia en la información interna y externa de la entidad</v>
      </c>
      <c r="I13" s="28">
        <f>+'[1]3 - Identificación del Riesgo'!O20</f>
        <v>44701</v>
      </c>
      <c r="J13" s="28" t="str">
        <f>+'[1]3 - Identificación del Riesgo'!K20</f>
        <v>DE IMAGEN O REPUTACIONAL</v>
      </c>
      <c r="K13" s="29" t="str">
        <f>+'[1]3 - Identificación del Riesgo'!N20</f>
        <v>Usuarios, productos y prácticas</v>
      </c>
      <c r="L13" s="30">
        <v>8760</v>
      </c>
      <c r="M13" s="21" t="str">
        <f t="shared" si="0"/>
        <v>Muy Alta</v>
      </c>
      <c r="N13" s="31">
        <f t="shared" si="1"/>
        <v>1</v>
      </c>
      <c r="O13" s="30" t="s">
        <v>75</v>
      </c>
      <c r="P13" s="21" t="str">
        <f>IF(OR(O13=[2]Datos!$A$23,O13=[2]Datos!$B$23),"Leve",IF(OR(O13=[2]Datos!$A$24,O13=[2]Datos!$B$24),"Menor",IF(OR(O13=[2]Datos!$A$25,O13=[2]Datos!$B$25),"Moderado",IF(OR(O13=[2]Datos!$A$26,O13=[2]Datos!$B$26),"Mayor",IF(OR(O13=[2]Datos!$A$27,O13=[2]Datos!$B$27),"Catastrófico","")))))</f>
        <v>Catastrófico</v>
      </c>
      <c r="Q13" s="31">
        <f t="shared" si="2"/>
        <v>1</v>
      </c>
      <c r="R13" s="21" t="str">
        <f t="shared" si="3"/>
        <v>Extremo</v>
      </c>
      <c r="S13" s="21" t="e">
        <f t="shared" ca="1" si="4"/>
        <v>#NAME?</v>
      </c>
      <c r="T13" s="27" t="str">
        <f>+'[1]5 - Diseño y Valoración Control'!H21</f>
        <v>C 6.1</v>
      </c>
      <c r="U13" s="26" t="str">
        <f>+'[1]5 - Diseño y Valoración Control'!I21</f>
        <v>EQUIPO DE COMUNICACIONES</v>
      </c>
      <c r="V13" s="26" t="str">
        <f>+'[1]5 - Diseño y Valoración Control'!J21</f>
        <v>Equipo de comunicaciones revisa para aprobar los mensajes y boletines de prensa a través de un modelismo de comunicación (cualquier forma de comunicación) en el cual verifica el tipo de información, alcance y usuario final para determinar si cumple con los lineamientos en comunicación interna y externa</v>
      </c>
      <c r="W13" s="22" t="str">
        <f>+'[1]5 - Diseño y Valoración Control'!K21</f>
        <v>Preventivo</v>
      </c>
      <c r="X13" s="19" t="str">
        <f t="shared" si="5"/>
        <v>Probabilidad</v>
      </c>
      <c r="Y13" s="22" t="str">
        <f>+'[1]5 - Diseño y Valoración Control'!M21</f>
        <v>Manual</v>
      </c>
      <c r="Z13" s="19" t="str">
        <f t="shared" si="6"/>
        <v>40%</v>
      </c>
      <c r="AA13" s="22" t="str">
        <f>+'[1]5 - Diseño y Valoración Control'!O21</f>
        <v>Sin documentar</v>
      </c>
      <c r="AB13" s="22" t="str">
        <f>+'[1]5 - Diseño y Valoración Control'!P21</f>
        <v>Aleatoria</v>
      </c>
      <c r="AC13" s="22" t="str">
        <f>+'[1]5 - Diseño y Valoración Control'!Q21</f>
        <v>Con registro</v>
      </c>
      <c r="AD13" s="20">
        <f>+'[1]5 - Diseño y Valoración Control'!R21</f>
        <v>0.6</v>
      </c>
      <c r="AE13" s="21" t="str">
        <f>+'[1]5 - Diseño y Valoración Control'!S21</f>
        <v>Media</v>
      </c>
      <c r="AF13" s="20">
        <f>+'[1]5 - Diseño y Valoración Control'!T21</f>
        <v>1</v>
      </c>
      <c r="AG13" s="21" t="str">
        <f>+'[1]5 - Diseño y Valoración Control'!U21</f>
        <v>Catastrófico</v>
      </c>
      <c r="AH13" s="21" t="str">
        <f>+'[1]5 - Diseño y Valoración Control'!V21</f>
        <v>Extremo</v>
      </c>
      <c r="AI13" s="21" t="str">
        <f>+'[1]5 - Diseño y Valoración Control'!W21</f>
        <v>Reducir</v>
      </c>
      <c r="AJ13" s="27" t="str">
        <f>+'[1]6 - Plan de Acciones Preventiva'!F19</f>
        <v>P 6.1</v>
      </c>
      <c r="AK13" s="23" t="s">
        <v>77</v>
      </c>
      <c r="AL13" s="23" t="str">
        <f>+'[1]6 - Plan de Acciones Preventiva'!H19</f>
        <v>DIRECCIÓN GENERAL - EQUIPO DE COMUNICACIONES</v>
      </c>
      <c r="AM13" s="23" t="s">
        <v>79</v>
      </c>
      <c r="AN13" s="24">
        <f>+'[1]6 - Plan de Acciones Preventiva'!J19</f>
        <v>48</v>
      </c>
      <c r="AO13" s="22">
        <v>13</v>
      </c>
      <c r="AP13" s="32">
        <f t="shared" si="7"/>
        <v>0.27083333333333331</v>
      </c>
      <c r="AQ13" s="22" t="str">
        <f>+'[1]6 - Plan de Acciones Preventiva'!AK19</f>
        <v>En curso</v>
      </c>
      <c r="AR13" s="33"/>
      <c r="AS13" s="33">
        <f>+'[1]6 - Plan de Acciones Preventiva'!AM19</f>
        <v>0</v>
      </c>
      <c r="AT13" s="22" t="s">
        <v>471</v>
      </c>
      <c r="AU13" s="22" t="s">
        <v>58</v>
      </c>
      <c r="AV13" s="22" t="s">
        <v>469</v>
      </c>
      <c r="AW13" s="22" t="s">
        <v>129</v>
      </c>
      <c r="AX13" s="33" t="s">
        <v>481</v>
      </c>
      <c r="AY13" s="33" t="s">
        <v>682</v>
      </c>
      <c r="AZ13" s="22" t="s">
        <v>470</v>
      </c>
    </row>
    <row r="14" spans="1:52" s="34" customFormat="1" ht="185.25" hidden="1" customHeight="1" x14ac:dyDescent="0.25">
      <c r="A14" s="26" t="str">
        <f>+'[1]3 - Identificación del Riesgo'!B21</f>
        <v>COMUNICACIÓN Y GESTIÓN CON GRUPOS DE INTERÉS</v>
      </c>
      <c r="B14" s="26" t="str">
        <f>+'[1]3 - Identificación del Riesgo'!C21</f>
        <v>Establecer lineamientos para la comunicación y coordinación intra e interinstitucional, que proporcione a los grupos de interés información veraz, objetiva y oportuna de la misión, s y gestión de la Agencia Nacional de Tierras</v>
      </c>
      <c r="C14" s="26" t="str">
        <f>+'[1]3 - Identificación del Riesgo'!D21</f>
        <v>Desde la formulación de lineamientos de comunicación interna y externa, hasta la articulación con los grupos de interés y organismos de control</v>
      </c>
      <c r="D14" s="22" t="str">
        <f>+'[1]3 - Identificación del Riesgo'!F21</f>
        <v>DIRECCIÓN GENERAL (EQUIPO DE COMUNICACIONES)</v>
      </c>
      <c r="E14" s="27" t="str">
        <f>+'[1]3 - Identificación del Riesgo'!G21</f>
        <v>R 6</v>
      </c>
      <c r="F14" s="22" t="str">
        <f>+'[1]3 - Identificación del Riesgo'!H21</f>
        <v>Dar información imprecisa o errónea a la ciudadanía a través de cualquier medio de comunicación por parte de  personas autorizadas y NO autorizadas</v>
      </c>
      <c r="G14" s="22" t="str">
        <f>+'[1]3 - Identificación del Riesgo'!I21</f>
        <v>Pérdida Reputacional</v>
      </c>
      <c r="H14" s="26" t="str">
        <f>+'[1]3 - Identificación del Riesgo'!J21</f>
        <v>Posibilidad de pérdida reputacional en la credibilidad y mala imagen institucional por deficiencia en la información interna y externa de la entidad</v>
      </c>
      <c r="I14" s="28">
        <f>+'[1]3 - Identificación del Riesgo'!O21</f>
        <v>44701</v>
      </c>
      <c r="J14" s="28" t="str">
        <f>+'[1]3 - Identificación del Riesgo'!K21</f>
        <v>DE IMAGEN O REPUTACIONAL</v>
      </c>
      <c r="K14" s="29" t="str">
        <f>+'[1]3 - Identificación del Riesgo'!N21</f>
        <v>Usuarios, productos y prácticas</v>
      </c>
      <c r="L14" s="30"/>
      <c r="M14" s="21" t="str">
        <f t="shared" si="0"/>
        <v/>
      </c>
      <c r="N14" s="31" t="str">
        <f t="shared" si="1"/>
        <v/>
      </c>
      <c r="O14" s="30"/>
      <c r="P14" s="21" t="str">
        <f>IF(OR(O14=[2]Datos!$A$23,O14=[2]Datos!$B$23),"Leve",IF(OR(O14=[2]Datos!$A$24,O14=[2]Datos!$B$24),"Menor",IF(OR(O14=[2]Datos!$A$25,O14=[2]Datos!$B$25),"Moderado",IF(OR(O14=[2]Datos!$A$26,O14=[2]Datos!$B$26),"Mayor",IF(OR(O14=[2]Datos!$A$27,O14=[2]Datos!$B$27),"Catastrófico","")))))</f>
        <v/>
      </c>
      <c r="Q14" s="31" t="str">
        <f t="shared" si="2"/>
        <v/>
      </c>
      <c r="R14" s="21" t="str">
        <f t="shared" si="3"/>
        <v/>
      </c>
      <c r="S14" s="21" t="e">
        <f t="shared" ca="1" si="4"/>
        <v>#NAME?</v>
      </c>
      <c r="T14" s="27" t="str">
        <f>+'[1]5 - Diseño y Valoración Control'!H22</f>
        <v>C 6.2</v>
      </c>
      <c r="U14" s="26" t="str">
        <f>+'[1]5 - Diseño y Valoración Control'!I22</f>
        <v>EQUIPO DE COMUNICACIONES</v>
      </c>
      <c r="V14" s="26" t="str">
        <f>+'[1]5 - Diseño y Valoración Control'!J22</f>
        <v>Equipo de comunicaciones emite nuevo mensaje a través de los diferentes medios de comunicación con aclaraciones por parte del Director General o jefe de oficina correspondiente</v>
      </c>
      <c r="W14" s="22" t="str">
        <f>+'[1]5 - Diseño y Valoración Control'!K22</f>
        <v>Correctivo</v>
      </c>
      <c r="X14" s="19" t="str">
        <f t="shared" si="5"/>
        <v>Impacto</v>
      </c>
      <c r="Y14" s="22" t="str">
        <f>+'[1]5 - Diseño y Valoración Control'!M22</f>
        <v>Manual</v>
      </c>
      <c r="Z14" s="19" t="str">
        <f t="shared" si="6"/>
        <v>25%</v>
      </c>
      <c r="AA14" s="22" t="str">
        <f>+'[1]5 - Diseño y Valoración Control'!O22</f>
        <v>Sin documentar</v>
      </c>
      <c r="AB14" s="22" t="str">
        <f>+'[1]5 - Diseño y Valoración Control'!P22</f>
        <v>Continua</v>
      </c>
      <c r="AC14" s="22" t="str">
        <f>+'[1]5 - Diseño y Valoración Control'!Q22</f>
        <v>Con registro</v>
      </c>
      <c r="AD14" s="20">
        <f>+'[1]5 - Diseño y Valoración Control'!R22</f>
        <v>0</v>
      </c>
      <c r="AE14" s="21" t="str">
        <f>+'[1]5 - Diseño y Valoración Control'!S22</f>
        <v/>
      </c>
      <c r="AF14" s="20">
        <f>+'[1]5 - Diseño y Valoración Control'!T22</f>
        <v>0</v>
      </c>
      <c r="AG14" s="21" t="str">
        <f>+'[1]5 - Diseño y Valoración Control'!U22</f>
        <v/>
      </c>
      <c r="AH14" s="21" t="str">
        <f>+'[1]5 - Diseño y Valoración Control'!V22</f>
        <v/>
      </c>
      <c r="AI14" s="21"/>
      <c r="AJ14" s="27" t="str">
        <f>+'[1]6 - Plan de Acciones Preventiva'!F20</f>
        <v>P 6.2</v>
      </c>
      <c r="AK14" s="23" t="s">
        <v>80</v>
      </c>
      <c r="AL14" s="23" t="s">
        <v>78</v>
      </c>
      <c r="AM14" s="23" t="s">
        <v>81</v>
      </c>
      <c r="AN14" s="24">
        <v>2</v>
      </c>
      <c r="AO14" s="22">
        <v>0</v>
      </c>
      <c r="AP14" s="32">
        <f t="shared" si="7"/>
        <v>0</v>
      </c>
      <c r="AQ14" s="22" t="s">
        <v>82</v>
      </c>
      <c r="AR14" s="33"/>
      <c r="AS14" s="33">
        <f>+'[1]6 - Plan de Acciones Preventiva'!AM20</f>
        <v>0</v>
      </c>
      <c r="AT14" s="22" t="s">
        <v>685</v>
      </c>
      <c r="AU14" s="22" t="s">
        <v>503</v>
      </c>
      <c r="AV14" s="22" t="s">
        <v>685</v>
      </c>
      <c r="AW14" s="22" t="s">
        <v>503</v>
      </c>
      <c r="AX14" s="33" t="s">
        <v>681</v>
      </c>
      <c r="AY14" s="33" t="s">
        <v>681</v>
      </c>
      <c r="AZ14" s="22"/>
    </row>
    <row r="15" spans="1:52" s="34" customFormat="1" ht="252" hidden="1" customHeight="1" x14ac:dyDescent="0.25">
      <c r="A15" s="26" t="str">
        <f>+'[1]3 - Identificación del Riesgo'!B22</f>
        <v>COMUNICACIÓN Y GESTIÓN CON GRUPOS DE INTERÉS</v>
      </c>
      <c r="B15" s="26" t="str">
        <f>+'[1]3 - Identificación del Riesgo'!C22</f>
        <v>Establecer lineamientos para la comunicación y coordinación intra e interinstitucional, que proporcione a los grupos de interés información veraz, objetiva y oportuna de la misión, s y gestión de la Agencia Nacional de Tierras</v>
      </c>
      <c r="C15" s="26" t="str">
        <f>+'[1]3 - Identificación del Riesgo'!D22</f>
        <v>Desde la formulación de lineamientos de comunicación interna y externa, hasta la articulación con los grupos de interés y organismos de control</v>
      </c>
      <c r="D15" s="22" t="str">
        <f>+'[1]3 - Identificación del Riesgo'!F22</f>
        <v>DIRECCIÓN GENERAL (EQUIPO DE COMUNICACIONES)</v>
      </c>
      <c r="E15" s="27" t="str">
        <f>+'[1]3 - Identificación del Riesgo'!G22</f>
        <v>R 6</v>
      </c>
      <c r="F15" s="22" t="str">
        <f>+'[1]3 - Identificación del Riesgo'!H22</f>
        <v>Dar información imprecisa o errónea a la ciudadanía a través de cualquier medio de comunicación por parte de  personas autorizadas y NO autorizadas</v>
      </c>
      <c r="G15" s="22" t="str">
        <f>+'[1]3 - Identificación del Riesgo'!I22</f>
        <v>Pérdida Reputacional</v>
      </c>
      <c r="H15" s="26" t="str">
        <f>+'[1]3 - Identificación del Riesgo'!J22</f>
        <v>Posibilidad de pérdida reputacional en la credibilidad y mala imagen institucional por deficiencia en la información interna y externa de la entidad</v>
      </c>
      <c r="I15" s="28">
        <f>+'[1]3 - Identificación del Riesgo'!O22</f>
        <v>44701</v>
      </c>
      <c r="J15" s="28" t="str">
        <f>+'[1]3 - Identificación del Riesgo'!K22</f>
        <v>DE IMAGEN O REPUTACIONAL</v>
      </c>
      <c r="K15" s="29" t="str">
        <f>+'[1]3 - Identificación del Riesgo'!N22</f>
        <v>Usuarios, productos y prácticas</v>
      </c>
      <c r="L15" s="30">
        <v>8760</v>
      </c>
      <c r="M15" s="21" t="str">
        <f t="shared" si="0"/>
        <v>Muy Alta</v>
      </c>
      <c r="N15" s="31">
        <f t="shared" si="1"/>
        <v>1</v>
      </c>
      <c r="O15" s="30" t="s">
        <v>75</v>
      </c>
      <c r="P15" s="21" t="str">
        <f>IF(OR(O15=[2]Datos!$A$23,O15=[2]Datos!$B$23),"Leve",IF(OR(O15=[2]Datos!$A$24,O15=[2]Datos!$B$24),"Menor",IF(OR(O15=[2]Datos!$A$25,O15=[2]Datos!$B$25),"Moderado",IF(OR(O15=[2]Datos!$A$26,O15=[2]Datos!$B$26),"Mayor",IF(OR(O15=[2]Datos!$A$27,O15=[2]Datos!$B$27),"Catastrófico","")))))</f>
        <v>Catastrófico</v>
      </c>
      <c r="Q15" s="31">
        <f t="shared" si="2"/>
        <v>1</v>
      </c>
      <c r="R15" s="21" t="str">
        <f t="shared" si="3"/>
        <v>Extremo</v>
      </c>
      <c r="S15" s="21" t="e">
        <f t="shared" ca="1" si="4"/>
        <v>#NAME?</v>
      </c>
      <c r="T15" s="27" t="str">
        <f>+'[1]5 - Diseño y Valoración Control'!H23</f>
        <v>C 6.3</v>
      </c>
      <c r="U15" s="26"/>
      <c r="V15" s="26"/>
      <c r="W15" s="22"/>
      <c r="X15" s="19" t="str">
        <f t="shared" si="5"/>
        <v/>
      </c>
      <c r="Y15" s="22"/>
      <c r="Z15" s="19" t="str">
        <f t="shared" si="6"/>
        <v/>
      </c>
      <c r="AA15" s="22"/>
      <c r="AB15" s="22"/>
      <c r="AC15" s="22"/>
      <c r="AD15" s="20" t="str">
        <f>+'[1]5 - Diseño y Valoración Control'!R23</f>
        <v/>
      </c>
      <c r="AE15" s="21" t="str">
        <f>+'[1]5 - Diseño y Valoración Control'!S23</f>
        <v/>
      </c>
      <c r="AF15" s="20" t="str">
        <f>+'[1]5 - Diseño y Valoración Control'!T23</f>
        <v/>
      </c>
      <c r="AG15" s="21" t="str">
        <f>+'[1]5 - Diseño y Valoración Control'!U23</f>
        <v/>
      </c>
      <c r="AH15" s="21" t="str">
        <f>+'[1]5 - Diseño y Valoración Control'!V23</f>
        <v/>
      </c>
      <c r="AI15" s="21"/>
      <c r="AJ15" s="27" t="str">
        <f>+'[1]6 - Plan de Acciones Preventiva'!F21</f>
        <v>P 6.3</v>
      </c>
      <c r="AK15" s="23" t="s">
        <v>369</v>
      </c>
      <c r="AL15" s="23" t="s">
        <v>78</v>
      </c>
      <c r="AM15" s="23" t="s">
        <v>370</v>
      </c>
      <c r="AN15" s="24">
        <v>12</v>
      </c>
      <c r="AO15" s="22">
        <f>+'[1]6 - Plan de Acciones Preventiva'!AI21</f>
        <v>1</v>
      </c>
      <c r="AP15" s="32">
        <f t="shared" si="7"/>
        <v>8.3333333333333315E-2</v>
      </c>
      <c r="AQ15" s="22" t="s">
        <v>82</v>
      </c>
      <c r="AR15" s="33"/>
      <c r="AS15" s="33">
        <f>+'[1]6 - Plan de Acciones Preventiva'!AM21</f>
        <v>0</v>
      </c>
      <c r="AT15" s="22" t="s">
        <v>684</v>
      </c>
      <c r="AU15" s="22" t="s">
        <v>503</v>
      </c>
      <c r="AV15" s="22" t="s">
        <v>471</v>
      </c>
      <c r="AW15" s="22" t="s">
        <v>58</v>
      </c>
      <c r="AX15" s="33" t="s">
        <v>679</v>
      </c>
      <c r="AY15" s="33" t="s">
        <v>686</v>
      </c>
      <c r="AZ15" s="22" t="s">
        <v>470</v>
      </c>
    </row>
    <row r="16" spans="1:52" s="34" customFormat="1" ht="180" hidden="1" x14ac:dyDescent="0.25">
      <c r="A16" s="26" t="str">
        <f>+'[1]3 - Identificación del Riesgo'!B23</f>
        <v>COMUNICACIÓN Y GESTIÓN CON GRUPOS DE INTERÉS</v>
      </c>
      <c r="B16" s="26" t="str">
        <f>+'[1]3 - Identificación del Riesgo'!C23</f>
        <v>Establecer lineamientos para la comunicación y coordinación intra e interinstitucional, que proporcione a los grupos de interés información veraz, objetiva y oportuna de la misión, s y gestión de la Agencia Nacional de Tierras</v>
      </c>
      <c r="C16" s="26" t="str">
        <f>+'[1]3 - Identificación del Riesgo'!D23</f>
        <v>Desde la formulación de lineamientos de comunicación interna y externa, hasta la articulación con los grupos de interés y organismos de control</v>
      </c>
      <c r="D16" s="22" t="str">
        <f>+'[1]3 - Identificación del Riesgo'!F23</f>
        <v>DIRECCIÓN GENERAL (EQUIPO DE COMUNICACIONES)</v>
      </c>
      <c r="E16" s="27" t="str">
        <f>+'[1]3 - Identificación del Riesgo'!G23</f>
        <v>R 7</v>
      </c>
      <c r="F16" s="22" t="str">
        <f>+'[1]3 - Identificación del Riesgo'!H23</f>
        <v>Inadecuada utilización de la imagen institucional</v>
      </c>
      <c r="G16" s="22" t="str">
        <f>+'[1]3 - Identificación del Riesgo'!I23</f>
        <v>Pérdida Reputacional</v>
      </c>
      <c r="H16" s="26" t="str">
        <f>+'[1]3 - Identificación del Riesgo'!J23</f>
        <v>Posibilidad de pérdida reputacional en la imagen institucional por el manejo inadecuado de la imagen institucional (símbolos, nombre, colores, manual de imagen, entre otros)</v>
      </c>
      <c r="I16" s="28">
        <f>+'[1]3 - Identificación del Riesgo'!O23</f>
        <v>44701</v>
      </c>
      <c r="J16" s="28" t="str">
        <f>+'[1]3 - Identificación del Riesgo'!K23</f>
        <v>DE IMAGEN O REPUTACIONAL</v>
      </c>
      <c r="K16" s="29" t="str">
        <f>+'[1]3 - Identificación del Riesgo'!N23</f>
        <v>Usuarios, productos y prácticas</v>
      </c>
      <c r="L16" s="30">
        <v>8760</v>
      </c>
      <c r="M16" s="21" t="str">
        <f t="shared" si="0"/>
        <v>Muy Alta</v>
      </c>
      <c r="N16" s="31">
        <f t="shared" si="1"/>
        <v>1</v>
      </c>
      <c r="O16" s="30" t="s">
        <v>63</v>
      </c>
      <c r="P16" s="21" t="str">
        <f>IF(OR(O16=[2]Datos!$A$23,O16=[2]Datos!$B$23),"Leve",IF(OR(O16=[2]Datos!$A$24,O16=[2]Datos!$B$24),"Menor",IF(OR(O16=[2]Datos!$A$25,O16=[2]Datos!$B$25),"Moderado",IF(OR(O16=[2]Datos!$A$26,O16=[2]Datos!$B$26),"Mayor",IF(OR(O16=[2]Datos!$A$27,O16=[2]Datos!$B$27),"Catastrófico","")))))</f>
        <v>Moderado</v>
      </c>
      <c r="Q16" s="31">
        <f t="shared" si="2"/>
        <v>0.6</v>
      </c>
      <c r="R16" s="21" t="str">
        <f t="shared" si="3"/>
        <v>Alto</v>
      </c>
      <c r="S16" s="21" t="e">
        <f t="shared" ca="1" si="4"/>
        <v>#NAME?</v>
      </c>
      <c r="T16" s="27" t="str">
        <f>+'[1]5 - Diseño y Valoración Control'!H24</f>
        <v>C 7.1</v>
      </c>
      <c r="U16" s="26" t="str">
        <f>+'[1]5 - Diseño y Valoración Control'!I24</f>
        <v>EQUIPO DE COMUNICACIONES</v>
      </c>
      <c r="V16" s="26" t="str">
        <f>+'[1]5 - Diseño y Valoración Control'!J24</f>
        <v>Equipo de comunicaciones verifica el uso de la imagen institucional a través de los instrumentos que se generan para el utilizarse en los diferentes medios, eventos e implementos que requiera la ANT</v>
      </c>
      <c r="W16" s="22" t="str">
        <f>+'[1]5 - Diseño y Valoración Control'!K24</f>
        <v>Preventivo</v>
      </c>
      <c r="X16" s="19" t="str">
        <f t="shared" si="5"/>
        <v>Probabilidad</v>
      </c>
      <c r="Y16" s="22" t="str">
        <f>+'[1]5 - Diseño y Valoración Control'!M24</f>
        <v>Manual</v>
      </c>
      <c r="Z16" s="19" t="str">
        <f t="shared" si="6"/>
        <v>40%</v>
      </c>
      <c r="AA16" s="22" t="str">
        <f>+'[1]5 - Diseño y Valoración Control'!O24</f>
        <v>Documentado</v>
      </c>
      <c r="AB16" s="22" t="s">
        <v>53</v>
      </c>
      <c r="AC16" s="22" t="str">
        <f>+'[1]5 - Diseño y Valoración Control'!Q24</f>
        <v>Con registro</v>
      </c>
      <c r="AD16" s="20">
        <f>+'[1]5 - Diseño y Valoración Control'!R24</f>
        <v>0.6</v>
      </c>
      <c r="AE16" s="21" t="str">
        <f>+'[1]5 - Diseño y Valoración Control'!S24</f>
        <v>Media</v>
      </c>
      <c r="AF16" s="20">
        <f>+'[1]5 - Diseño y Valoración Control'!T24</f>
        <v>0.6</v>
      </c>
      <c r="AG16" s="21" t="str">
        <f>+'[1]5 - Diseño y Valoración Control'!U24</f>
        <v>Moderado</v>
      </c>
      <c r="AH16" s="21" t="str">
        <f>+'[1]5 - Diseño y Valoración Control'!V24</f>
        <v>Moderado</v>
      </c>
      <c r="AI16" s="21" t="str">
        <f>+'[1]5 - Diseño y Valoración Control'!W24</f>
        <v>Reducir</v>
      </c>
      <c r="AJ16" s="27" t="str">
        <f>+'[1]6 - Plan de Acciones Preventiva'!F22</f>
        <v>P 7.1</v>
      </c>
      <c r="AK16" s="23" t="s">
        <v>83</v>
      </c>
      <c r="AL16" s="23" t="s">
        <v>78</v>
      </c>
      <c r="AM16" s="23" t="s">
        <v>84</v>
      </c>
      <c r="AN16" s="24">
        <v>36</v>
      </c>
      <c r="AO16" s="22">
        <v>0</v>
      </c>
      <c r="AP16" s="32">
        <f t="shared" si="7"/>
        <v>0</v>
      </c>
      <c r="AQ16" s="22" t="s">
        <v>82</v>
      </c>
      <c r="AR16" s="33"/>
      <c r="AS16" s="33">
        <f>+'[1]6 - Plan de Acciones Preventiva'!AM22</f>
        <v>0</v>
      </c>
      <c r="AT16" s="22" t="s">
        <v>471</v>
      </c>
      <c r="AU16" s="22" t="s">
        <v>58</v>
      </c>
      <c r="AV16" s="22" t="s">
        <v>471</v>
      </c>
      <c r="AW16" s="22" t="s">
        <v>58</v>
      </c>
      <c r="AX16" s="33" t="s">
        <v>683</v>
      </c>
      <c r="AY16" s="33" t="s">
        <v>771</v>
      </c>
      <c r="AZ16" s="22" t="s">
        <v>470</v>
      </c>
    </row>
    <row r="17" spans="1:52" s="34" customFormat="1" ht="180" hidden="1" x14ac:dyDescent="0.25">
      <c r="A17" s="26" t="str">
        <f>+'[1]3 - Identificación del Riesgo'!B24</f>
        <v>COMUNICACIÓN Y GESTIÓN CON GRUPOS DE INTERÉS</v>
      </c>
      <c r="B17" s="26" t="str">
        <f>+'[1]3 - Identificación del Riesgo'!C24</f>
        <v>Establecer lineamientos para la comunicación y coordinación intra e interinstitucional, que proporcione a los grupos de interés información veraz, objetiva y oportuna de la misión, s y gestión de la Agencia Nacional de Tierras</v>
      </c>
      <c r="C17" s="26" t="str">
        <f>+'[1]3 - Identificación del Riesgo'!D24</f>
        <v>Desde la formulación de lineamientos de comunicación interna y externa, hasta la articulación con los grupos de interés y organismos de control</v>
      </c>
      <c r="D17" s="22" t="str">
        <f>+'[1]3 - Identificación del Riesgo'!F24</f>
        <v>DIRECCIÓN GENERAL (EQUIPO DE COMUNICACIONES)</v>
      </c>
      <c r="E17" s="27" t="str">
        <f>+'[1]3 - Identificación del Riesgo'!G24</f>
        <v>R 7</v>
      </c>
      <c r="F17" s="22" t="str">
        <f>+'[1]3 - Identificación del Riesgo'!H24</f>
        <v>Inadecuada utilización de la imagen institucional</v>
      </c>
      <c r="G17" s="22" t="str">
        <f>+'[1]3 - Identificación del Riesgo'!I24</f>
        <v>Pérdida Reputacional</v>
      </c>
      <c r="H17" s="26" t="str">
        <f>+'[1]3 - Identificación del Riesgo'!J24</f>
        <v>Posibilidad de pérdida reputacional en la imagen institucional por el manejo inadecuado de la imagen institucional (símbolos, nombre, colores, manual de imagen, entre otros)</v>
      </c>
      <c r="I17" s="28">
        <f>+'[1]3 - Identificación del Riesgo'!O24</f>
        <v>44701</v>
      </c>
      <c r="J17" s="28" t="str">
        <f>+'[1]3 - Identificación del Riesgo'!K24</f>
        <v>DE IMAGEN O REPUTACIONAL</v>
      </c>
      <c r="K17" s="29" t="str">
        <f>+'[1]3 - Identificación del Riesgo'!N24</f>
        <v>Usuarios, productos y prácticas</v>
      </c>
      <c r="L17" s="30"/>
      <c r="M17" s="21" t="str">
        <f t="shared" si="0"/>
        <v/>
      </c>
      <c r="N17" s="31" t="str">
        <f t="shared" si="1"/>
        <v/>
      </c>
      <c r="O17" s="30"/>
      <c r="P17" s="21" t="str">
        <f>IF(OR(O17=[2]Datos!$A$23,O17=[2]Datos!$B$23),"Leve",IF(OR(O17=[2]Datos!$A$24,O17=[2]Datos!$B$24),"Menor",IF(OR(O17=[2]Datos!$A$25,O17=[2]Datos!$B$25),"Moderado",IF(OR(O17=[2]Datos!$A$26,O17=[2]Datos!$B$26),"Mayor",IF(OR(O17=[2]Datos!$A$27,O17=[2]Datos!$B$27),"Catastrófico","")))))</f>
        <v/>
      </c>
      <c r="Q17" s="31" t="str">
        <f t="shared" si="2"/>
        <v/>
      </c>
      <c r="R17" s="21" t="str">
        <f t="shared" si="3"/>
        <v/>
      </c>
      <c r="S17" s="21" t="e">
        <f t="shared" ca="1" si="4"/>
        <v>#NAME?</v>
      </c>
      <c r="T17" s="27" t="str">
        <f>+'[1]5 - Diseño y Valoración Control'!H25</f>
        <v>C 7.2</v>
      </c>
      <c r="U17" s="26" t="str">
        <f>+'[1]5 - Diseño y Valoración Control'!I25</f>
        <v>EQUIPO DE COMUNICACIONES</v>
      </c>
      <c r="V17" s="26" t="str">
        <f>+'[1]5 - Diseño y Valoración Control'!J25</f>
        <v>Equipo de comunicaciones rediseñar a través de la actualización de los diseños en los instrumentos que se utilizan en los diferentes medios, eventos e implementos que requiera la ANT</v>
      </c>
      <c r="W17" s="22" t="str">
        <f>+'[1]5 - Diseño y Valoración Control'!K25</f>
        <v>Correctivo</v>
      </c>
      <c r="X17" s="19" t="str">
        <f t="shared" si="5"/>
        <v>Impacto</v>
      </c>
      <c r="Y17" s="22" t="str">
        <f>+'[1]5 - Diseño y Valoración Control'!M25</f>
        <v>Manual</v>
      </c>
      <c r="Z17" s="19" t="str">
        <f t="shared" si="6"/>
        <v>25%</v>
      </c>
      <c r="AA17" s="22" t="str">
        <f>+'[1]5 - Diseño y Valoración Control'!O25</f>
        <v>Sin documentar</v>
      </c>
      <c r="AB17" s="22" t="s">
        <v>53</v>
      </c>
      <c r="AC17" s="22" t="str">
        <f>+'[1]5 - Diseño y Valoración Control'!Q25</f>
        <v>Con registro</v>
      </c>
      <c r="AD17" s="20">
        <f>+'[1]5 - Diseño y Valoración Control'!R25</f>
        <v>0</v>
      </c>
      <c r="AE17" s="21" t="str">
        <f>+'[1]5 - Diseño y Valoración Control'!S25</f>
        <v/>
      </c>
      <c r="AF17" s="20">
        <f>+'[1]5 - Diseño y Valoración Control'!T25</f>
        <v>0</v>
      </c>
      <c r="AG17" s="21" t="str">
        <f>+'[1]5 - Diseño y Valoración Control'!U25</f>
        <v/>
      </c>
      <c r="AH17" s="21" t="str">
        <f>+'[1]5 - Diseño y Valoración Control'!V25</f>
        <v/>
      </c>
      <c r="AI17" s="21"/>
      <c r="AJ17" s="27" t="str">
        <f>+'[1]6 - Plan de Acciones Preventiva'!F23</f>
        <v>P 7.2</v>
      </c>
      <c r="AK17" s="23" t="s">
        <v>85</v>
      </c>
      <c r="AL17" s="23" t="s">
        <v>78</v>
      </c>
      <c r="AM17" s="23" t="s">
        <v>86</v>
      </c>
      <c r="AN17" s="24">
        <v>6</v>
      </c>
      <c r="AO17" s="22">
        <v>0</v>
      </c>
      <c r="AP17" s="32">
        <f t="shared" si="7"/>
        <v>0</v>
      </c>
      <c r="AQ17" s="22" t="s">
        <v>82</v>
      </c>
      <c r="AR17" s="33"/>
      <c r="AS17" s="33">
        <f>+'[1]6 - Plan de Acciones Preventiva'!AM23</f>
        <v>0</v>
      </c>
      <c r="AT17" s="22" t="s">
        <v>685</v>
      </c>
      <c r="AU17" s="22" t="s">
        <v>503</v>
      </c>
      <c r="AV17" s="22" t="s">
        <v>471</v>
      </c>
      <c r="AW17" s="22" t="s">
        <v>58</v>
      </c>
      <c r="AX17" s="33" t="s">
        <v>751</v>
      </c>
      <c r="AY17" s="33" t="s">
        <v>772</v>
      </c>
      <c r="AZ17" s="22" t="s">
        <v>470</v>
      </c>
    </row>
    <row r="18" spans="1:52" s="34" customFormat="1" ht="177.75" hidden="1" customHeight="1" x14ac:dyDescent="0.25">
      <c r="A18" s="26" t="str">
        <f>+'[1]3 - Identificación del Riesgo'!B28</f>
        <v>COMUNICACIÓN Y GESTIÓN CON GRUPOS DE INTERÉS</v>
      </c>
      <c r="B18" s="26" t="str">
        <f>+'[1]3 - Identificación del Riesgo'!C28</f>
        <v>Establecer lineamientos para la comunicación y coordinación intra e interinstitucional, que proporcione a los grupos de interés información veraz, objetiva y oportuna de la misión, s y gestión de la Agencia Nacional de Tierras</v>
      </c>
      <c r="C18" s="26" t="str">
        <f>+'[1]3 - Identificación del Riesgo'!D28</f>
        <v>Desde la formulación de lineamientos de comunicación interna y externa, hasta la articulación con los grupos de interés y organismos de control</v>
      </c>
      <c r="D18" s="22" t="str">
        <f>+'[1]3 - Identificación del Riesgo'!F28</f>
        <v>OFICINA DEL INSPECTOR DE LA GESTIÓN DE TIERRAS</v>
      </c>
      <c r="E18" s="27" t="s">
        <v>544</v>
      </c>
      <c r="F18" s="22" t="str">
        <f>+'[1]3 - Identificación del Riesgo'!H28</f>
        <v>Omitir la gestión y/o respuesta  a las denuncias por posibles hechos de corrupción</v>
      </c>
      <c r="G18" s="22" t="str">
        <f>+'[1]3 - Identificación del Riesgo'!I28</f>
        <v>Pérdida Reputacional</v>
      </c>
      <c r="H18" s="26" t="str">
        <f>+'[1]3 - Identificación del Riesgo'!J28</f>
        <v>Posibilidad de pérdida reputacional en la imagen institucional por el desconocimiento en el registro, gestión y tramite de denuncias</v>
      </c>
      <c r="I18" s="28">
        <f>+'[1]3 - Identificación del Riesgo'!O28</f>
        <v>44701</v>
      </c>
      <c r="J18" s="28" t="str">
        <f>+'[1]3 - Identificación del Riesgo'!K28</f>
        <v>OPERATIVOS</v>
      </c>
      <c r="K18" s="29" t="str">
        <f>+'[1]3 - Identificación del Riesgo'!N28</f>
        <v>Usuarios, productos y prácticas</v>
      </c>
      <c r="L18" s="30">
        <v>637</v>
      </c>
      <c r="M18" s="21" t="str">
        <f t="shared" si="0"/>
        <v>Alta</v>
      </c>
      <c r="N18" s="31">
        <f t="shared" si="1"/>
        <v>0.8</v>
      </c>
      <c r="O18" s="30" t="s">
        <v>75</v>
      </c>
      <c r="P18" s="21" t="str">
        <f>IF(OR(O18=[2]Datos!$A$23,O18=[2]Datos!$B$23),"Leve",IF(OR(O18=[2]Datos!$A$24,O18=[2]Datos!$B$24),"Menor",IF(OR(O18=[2]Datos!$A$25,O18=[2]Datos!$B$25),"Moderado",IF(OR(O18=[2]Datos!$A$26,O18=[2]Datos!$B$26),"Mayor",IF(OR(O18=[2]Datos!$A$27,O18=[2]Datos!$B$27),"Catastrófico","")))))</f>
        <v>Catastrófico</v>
      </c>
      <c r="Q18" s="31">
        <f t="shared" si="2"/>
        <v>1</v>
      </c>
      <c r="R18" s="21" t="str">
        <f t="shared" si="3"/>
        <v>Extremo</v>
      </c>
      <c r="S18" s="21" t="e">
        <f t="shared" ca="1" si="4"/>
        <v>#NAME?</v>
      </c>
      <c r="T18" s="27" t="s">
        <v>87</v>
      </c>
      <c r="U18" s="26" t="str">
        <f>+'[1]5 - Diseño y Valoración Control'!I29</f>
        <v>COLABORADOR DE LA OFICINA DEL INSPECTOR DE LA GESTIÓN DE TIERRAS</v>
      </c>
      <c r="V18" s="26" t="str">
        <f>+'[1]5 - Diseño y Valoración Control'!J29</f>
        <v>Colaborador de la Oficina del Inspector de la Gestión de Tierras comunica cuatrimestralmente el diagnóstico y análisis de las denuncias recibidas en la entidad  a través de la publicación del informe de denuncias en la página web de la entidad detallando el número de denuncias recibidas en el periodo de análisis, así como la relación de la gestión realizada y la clasificación de las denuncias.</v>
      </c>
      <c r="W18" s="22" t="str">
        <f>+'[1]5 - Diseño y Valoración Control'!K29</f>
        <v>Preventivo</v>
      </c>
      <c r="X18" s="19" t="str">
        <f t="shared" si="5"/>
        <v>Probabilidad</v>
      </c>
      <c r="Y18" s="22" t="str">
        <f>+'[1]5 - Diseño y Valoración Control'!M29</f>
        <v>Manual</v>
      </c>
      <c r="Z18" s="19" t="str">
        <f t="shared" si="6"/>
        <v>40%</v>
      </c>
      <c r="AA18" s="22" t="str">
        <f>+'[1]5 - Diseño y Valoración Control'!O29</f>
        <v>Documentado</v>
      </c>
      <c r="AB18" s="22" t="s">
        <v>53</v>
      </c>
      <c r="AC18" s="22" t="str">
        <f>+'[1]5 - Diseño y Valoración Control'!Q29</f>
        <v>Con registro</v>
      </c>
      <c r="AD18" s="20">
        <f>+'[1]5 - Diseño y Valoración Control'!R29</f>
        <v>0.48</v>
      </c>
      <c r="AE18" s="21" t="str">
        <f>+'[1]5 - Diseño y Valoración Control'!S29</f>
        <v>Media</v>
      </c>
      <c r="AF18" s="20">
        <f>+'[1]5 - Diseño y Valoración Control'!T29</f>
        <v>1</v>
      </c>
      <c r="AG18" s="21" t="str">
        <f>+'[1]5 - Diseño y Valoración Control'!U29</f>
        <v>Catastrófico</v>
      </c>
      <c r="AH18" s="21" t="str">
        <f>+'[1]5 - Diseño y Valoración Control'!V29</f>
        <v>Extremo</v>
      </c>
      <c r="AI18" s="21" t="str">
        <f>+'[1]5 - Diseño y Valoración Control'!W29</f>
        <v>Reducir</v>
      </c>
      <c r="AJ18" s="27" t="s">
        <v>88</v>
      </c>
      <c r="AK18" s="26" t="str">
        <f>+'[1]6 - Plan de Acciones Preventiva'!G27</f>
        <v>Identificar mensualmente el estado del tramite y gestión de las denuncias de corrupción asignadas en Orfeo, reportándolo como parte de las metas del plan de acción de la Oficina. En caso que se identifiquen denuncias sin tramitar se enviará correo electrónico al colaborador responsable para avanzar en la gestión de la denuncia y actualización de la información. La información se consolidará en un archivo Excel de relación de denuncias.</v>
      </c>
      <c r="AL18" s="26" t="str">
        <f>+'[1]6 - Plan de Acciones Preventiva'!H27</f>
        <v>PROFESIONAL DESIGNADO, OFICINA DEL INSPECTOR DE LA GESTIÓN DE TIERRAS</v>
      </c>
      <c r="AM18" s="26" t="str">
        <f>+'[1]6 - Plan de Acciones Preventiva'!I27</f>
        <v>Reportes mensuales de gestión de denuncias en Plan de Acción de la Oficina del Inspector de la Gestión de Tierras</v>
      </c>
      <c r="AN18" s="22">
        <v>11</v>
      </c>
      <c r="AO18" s="22">
        <v>5</v>
      </c>
      <c r="AP18" s="32">
        <f t="shared" si="7"/>
        <v>0.45454545454545453</v>
      </c>
      <c r="AQ18" s="22" t="str">
        <f>+'[1]6 - Plan de Acciones Preventiva'!AK27</f>
        <v>En curso</v>
      </c>
      <c r="AR18" s="33"/>
      <c r="AS18" s="33">
        <f>+'[1]6 - Plan de Acciones Preventiva'!AM27</f>
        <v>0</v>
      </c>
      <c r="AT18" s="22" t="s">
        <v>469</v>
      </c>
      <c r="AU18" s="22" t="s">
        <v>129</v>
      </c>
      <c r="AV18" s="22" t="s">
        <v>469</v>
      </c>
      <c r="AW18" s="22" t="s">
        <v>129</v>
      </c>
      <c r="AX18" s="33" t="s">
        <v>491</v>
      </c>
      <c r="AY18" s="33" t="s">
        <v>687</v>
      </c>
      <c r="AZ18" s="22" t="s">
        <v>470</v>
      </c>
    </row>
    <row r="19" spans="1:52" s="34" customFormat="1" ht="180" hidden="1" x14ac:dyDescent="0.25">
      <c r="A19" s="26" t="str">
        <f>+'[1]3 - Identificación del Riesgo'!B29</f>
        <v>COMUNICACIÓN Y GESTIÓN CON GRUPOS DE INTERÉS</v>
      </c>
      <c r="B19" s="26" t="str">
        <f>+'[1]3 - Identificación del Riesgo'!C29</f>
        <v>Establecer lineamientos para la comunicación y coordinación intra e interinstitucional, que proporcione a los grupos de interés información veraz, objetiva y oportuna de la misión, s y gestión de la Agencia Nacional de Tierras</v>
      </c>
      <c r="C19" s="26" t="str">
        <f>+'[1]3 - Identificación del Riesgo'!D29</f>
        <v>Desde la formulación de lineamientos de comunicación interna y externa, hasta la articulación con los grupos de interés y organismos de control</v>
      </c>
      <c r="D19" s="22" t="str">
        <f>+'[1]3 - Identificación del Riesgo'!F29</f>
        <v>OFICINA DEL INSPECTOR DE LA GESTIÓN DE TIERRAS</v>
      </c>
      <c r="E19" s="27" t="s">
        <v>544</v>
      </c>
      <c r="F19" s="22" t="str">
        <f>+'[1]3 - Identificación del Riesgo'!H29</f>
        <v>Omitir la gestión y/o respuesta  a las denuncias por posibles hechos de corrupción</v>
      </c>
      <c r="G19" s="22" t="str">
        <f>+'[1]3 - Identificación del Riesgo'!I29</f>
        <v>Pérdida Reputacional</v>
      </c>
      <c r="H19" s="26" t="str">
        <f>+'[1]3 - Identificación del Riesgo'!J29</f>
        <v>Posibilidad de pérdida reputacional en la imagen institucional por el desconocimiento en el registro, gestión y tramite de denuncias</v>
      </c>
      <c r="I19" s="28">
        <f>+'[1]3 - Identificación del Riesgo'!O29</f>
        <v>44701</v>
      </c>
      <c r="J19" s="28" t="str">
        <f>+'[1]3 - Identificación del Riesgo'!K29</f>
        <v>OPERATIVOS</v>
      </c>
      <c r="K19" s="29" t="str">
        <f>+'[1]3 - Identificación del Riesgo'!N29</f>
        <v>Usuarios, productos y prácticas</v>
      </c>
      <c r="L19" s="30"/>
      <c r="M19" s="21" t="str">
        <f t="shared" si="0"/>
        <v/>
      </c>
      <c r="N19" s="31" t="str">
        <f t="shared" si="1"/>
        <v/>
      </c>
      <c r="O19" s="30"/>
      <c r="P19" s="21" t="str">
        <f>IF(OR(O19=[2]Datos!$A$23,O19=[2]Datos!$B$23),"Leve",IF(OR(O19=[2]Datos!$A$24,O19=[2]Datos!$B$24),"Menor",IF(OR(O19=[2]Datos!$A$25,O19=[2]Datos!$B$25),"Moderado",IF(OR(O19=[2]Datos!$A$26,O19=[2]Datos!$B$26),"Mayor",IF(OR(O19=[2]Datos!$A$27,O19=[2]Datos!$B$27),"Catastrófico","")))))</f>
        <v/>
      </c>
      <c r="Q19" s="31" t="str">
        <f t="shared" si="2"/>
        <v/>
      </c>
      <c r="R19" s="21" t="str">
        <f t="shared" si="3"/>
        <v/>
      </c>
      <c r="S19" s="21" t="e">
        <f t="shared" ca="1" si="4"/>
        <v>#NAME?</v>
      </c>
      <c r="T19" s="27" t="s">
        <v>371</v>
      </c>
      <c r="U19" s="26" t="str">
        <f>+'[1]5 - Diseño y Valoración Control'!I30</f>
        <v>COLABORADOR DE LA OFICINA DEL INSPECTOR DE LA GESTIÓN DE TIERRAS</v>
      </c>
      <c r="V19" s="26" t="str">
        <f>+'[1]5 - Diseño y Valoración Control'!J30</f>
        <v>Colaborador de la Oficina del Inspector de la Gestión de Tierras prioriza el tramite a través del Gestor Documental ORFEO para la subsanación y respuesta inmediata de la denuncia</v>
      </c>
      <c r="W19" s="22" t="str">
        <f>+'[1]5 - Diseño y Valoración Control'!K30</f>
        <v>Correctivo</v>
      </c>
      <c r="X19" s="19" t="str">
        <f t="shared" si="5"/>
        <v>Impacto</v>
      </c>
      <c r="Y19" s="22" t="str">
        <f>+'[1]5 - Diseño y Valoración Control'!M30</f>
        <v>Manual</v>
      </c>
      <c r="Z19" s="19" t="str">
        <f t="shared" si="6"/>
        <v>25%</v>
      </c>
      <c r="AA19" s="22" t="str">
        <f>+'[1]5 - Diseño y Valoración Control'!O30</f>
        <v>Documentado</v>
      </c>
      <c r="AB19" s="22" t="s">
        <v>53</v>
      </c>
      <c r="AC19" s="22" t="str">
        <f>+'[1]5 - Diseño y Valoración Control'!Q30</f>
        <v>Con registro</v>
      </c>
      <c r="AD19" s="20">
        <f>+'[1]5 - Diseño y Valoración Control'!R30</f>
        <v>0</v>
      </c>
      <c r="AE19" s="21" t="str">
        <f>+'[1]5 - Diseño y Valoración Control'!S30</f>
        <v/>
      </c>
      <c r="AF19" s="20">
        <f>+'[1]5 - Diseño y Valoración Control'!T30</f>
        <v>0</v>
      </c>
      <c r="AG19" s="21" t="str">
        <f>+'[1]5 - Diseño y Valoración Control'!U30</f>
        <v/>
      </c>
      <c r="AH19" s="21" t="str">
        <f>+'[1]5 - Diseño y Valoración Control'!V30</f>
        <v/>
      </c>
      <c r="AI19" s="21"/>
      <c r="AJ19" s="27" t="s">
        <v>372</v>
      </c>
      <c r="AK19" s="26"/>
      <c r="AL19" s="26" t="str">
        <f>+'[1]6 - Plan de Acciones Preventiva'!H28</f>
        <v/>
      </c>
      <c r="AM19" s="26">
        <f>+'[1]6 - Plan de Acciones Preventiva'!I28</f>
        <v>0</v>
      </c>
      <c r="AN19" s="24">
        <f>+'[1]6 - Plan de Acciones Preventiva'!J28</f>
        <v>0</v>
      </c>
      <c r="AO19" s="22">
        <f>+'[1]6 - Plan de Acciones Preventiva'!AI28</f>
        <v>0</v>
      </c>
      <c r="AP19" s="32" t="e">
        <f t="shared" si="7"/>
        <v>#DIV/0!</v>
      </c>
      <c r="AQ19" s="22">
        <f>+'[1]6 - Plan de Acciones Preventiva'!AK28</f>
        <v>0</v>
      </c>
      <c r="AR19" s="33"/>
      <c r="AS19" s="33">
        <f>+'[1]6 - Plan de Acciones Preventiva'!AM28</f>
        <v>0</v>
      </c>
      <c r="AT19" s="22" t="s">
        <v>685</v>
      </c>
      <c r="AU19" s="22" t="s">
        <v>503</v>
      </c>
      <c r="AV19" s="22" t="s">
        <v>684</v>
      </c>
      <c r="AW19" s="22" t="s">
        <v>503</v>
      </c>
      <c r="AX19" s="33" t="s">
        <v>678</v>
      </c>
      <c r="AY19" s="74" t="s">
        <v>745</v>
      </c>
      <c r="AZ19" s="22" t="s">
        <v>470</v>
      </c>
    </row>
    <row r="20" spans="1:52" s="34" customFormat="1" ht="158.25" hidden="1" customHeight="1" x14ac:dyDescent="0.25">
      <c r="A20" s="26" t="str">
        <f>+'[1]3 - Identificación del Riesgo'!B30</f>
        <v>INTELIGENCIA DE LA INFORMACIÓN</v>
      </c>
      <c r="B20" s="26" t="str">
        <f>+'[1]3 - Identificación del Riesgo'!C30</f>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
      <c r="C20" s="26" t="str">
        <f>+'[1]3 - Identificación del Riesgo'!D30</f>
        <v>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
      <c r="D20" s="22" t="str">
        <f>+'[1]3 - Identificación del Riesgo'!F30</f>
        <v>OFICINA DE PLANEACIÓN</v>
      </c>
      <c r="E20" s="27" t="s">
        <v>89</v>
      </c>
      <c r="F20" s="22" t="str">
        <f>+'[1]3 - Identificación del Riesgo'!H30</f>
        <v>Aprobación y publicación de información documentada no pertinente a los Procesos de la entidad</v>
      </c>
      <c r="G20" s="22" t="str">
        <f>+'[1]3 - Identificación del Riesgo'!I30</f>
        <v>Pérdida Reputacional</v>
      </c>
      <c r="H20" s="26" t="str">
        <f>+'[1]3 - Identificación del Riesgo'!J30</f>
        <v>Posibilidad de pérdida reputacional en la imagen institucional debido al desconocimiento del procedimiento establecido para controlar la aprobación, actualización y publicación de la información documentada oficial de la entidad, dispuesta para apoyar la operación de los procesos</v>
      </c>
      <c r="I20" s="28">
        <f>+'[1]3 - Identificación del Riesgo'!O30</f>
        <v>44701</v>
      </c>
      <c r="J20" s="28" t="str">
        <f>+'[1]3 - Identificación del Riesgo'!K30</f>
        <v>GERENCIALES</v>
      </c>
      <c r="K20" s="29" t="str">
        <f>+'[1]3 - Identificación del Riesgo'!N30</f>
        <v>Ejecución y administración de procesos</v>
      </c>
      <c r="L20" s="30">
        <v>365</v>
      </c>
      <c r="M20" s="21" t="str">
        <f t="shared" si="0"/>
        <v>Media</v>
      </c>
      <c r="N20" s="31">
        <f t="shared" si="1"/>
        <v>0.6</v>
      </c>
      <c r="O20" s="30" t="s">
        <v>63</v>
      </c>
      <c r="P20" s="21" t="str">
        <f>IF(OR(O20=[2]Datos!$A$23,O20=[2]Datos!$B$23),"Leve",IF(OR(O20=[2]Datos!$A$24,O20=[2]Datos!$B$24),"Menor",IF(OR(O20=[2]Datos!$A$25,O20=[2]Datos!$B$25),"Moderado",IF(OR(O20=[2]Datos!$A$26,O20=[2]Datos!$B$26),"Mayor",IF(OR(O20=[2]Datos!$A$27,O20=[2]Datos!$B$27),"Catastrófico","")))))</f>
        <v>Moderado</v>
      </c>
      <c r="Q20" s="31">
        <f t="shared" si="2"/>
        <v>0.6</v>
      </c>
      <c r="R20" s="21" t="str">
        <f t="shared" si="3"/>
        <v>Moderado</v>
      </c>
      <c r="S20" s="21" t="e">
        <f t="shared" ca="1" si="4"/>
        <v>#NAME?</v>
      </c>
      <c r="T20" s="27" t="s">
        <v>90</v>
      </c>
      <c r="U20" s="26" t="str">
        <f>+'[1]5 - Diseño y Valoración Control'!I31</f>
        <v>OFICINA DE PLANEACIÓN</v>
      </c>
      <c r="V20" s="26" t="str">
        <f>+'[1]5 - Diseño y Valoración Control'!J31</f>
        <v xml:space="preserve">La Oficina de Planeación Evalúa la pertinencia de la solicitud de elaboración o actualización de información documentada a través de la forma SOLICITUD DE ELABORACIÓN O MODIFICACIÓN DE DOCUMENTOS INTI-F-007 donde se verifica el tipo de solicitud, el criterio de la solicitud y si es pertinente con base a la necesidad y el cumplimiento del Sistema Integrado de Gestión </v>
      </c>
      <c r="W20" s="22" t="str">
        <f>+'[1]5 - Diseño y Valoración Control'!K31</f>
        <v>Preventivo</v>
      </c>
      <c r="X20" s="19" t="str">
        <f t="shared" si="5"/>
        <v>Probabilidad</v>
      </c>
      <c r="Y20" s="22" t="str">
        <f>+'[1]5 - Diseño y Valoración Control'!M31</f>
        <v>Manual</v>
      </c>
      <c r="Z20" s="19" t="str">
        <f t="shared" si="6"/>
        <v>40%</v>
      </c>
      <c r="AA20" s="22" t="str">
        <f>+'[1]5 - Diseño y Valoración Control'!O31</f>
        <v>Documentado</v>
      </c>
      <c r="AB20" s="22" t="s">
        <v>53</v>
      </c>
      <c r="AC20" s="22" t="str">
        <f>+'[1]5 - Diseño y Valoración Control'!Q31</f>
        <v>Con registro</v>
      </c>
      <c r="AD20" s="20">
        <f>+'[1]5 - Diseño y Valoración Control'!R31</f>
        <v>0.36</v>
      </c>
      <c r="AE20" s="21" t="str">
        <f>+'[1]5 - Diseño y Valoración Control'!S31</f>
        <v>Baja</v>
      </c>
      <c r="AF20" s="20">
        <f>+'[1]5 - Diseño y Valoración Control'!T31</f>
        <v>0.6</v>
      </c>
      <c r="AG20" s="21" t="str">
        <f>+'[1]5 - Diseño y Valoración Control'!U31</f>
        <v>Moderado</v>
      </c>
      <c r="AH20" s="21" t="str">
        <f>+'[1]5 - Diseño y Valoración Control'!V31</f>
        <v>Moderado</v>
      </c>
      <c r="AI20" s="21" t="str">
        <f>+'[1]5 - Diseño y Valoración Control'!W31</f>
        <v>Reducir</v>
      </c>
      <c r="AJ20" s="27" t="s">
        <v>91</v>
      </c>
      <c r="AK20" s="26" t="s">
        <v>92</v>
      </c>
      <c r="AL20" s="26" t="str">
        <f>+'[1]6 - Plan de Acciones Preventiva'!H29</f>
        <v>OFICINA DE PLANEACIÓN</v>
      </c>
      <c r="AM20" s="26" t="s">
        <v>92</v>
      </c>
      <c r="AN20" s="24">
        <f>+'[1]6 - Plan de Acciones Preventiva'!J29</f>
        <v>1</v>
      </c>
      <c r="AO20" s="22">
        <v>0</v>
      </c>
      <c r="AP20" s="32">
        <f t="shared" si="7"/>
        <v>0</v>
      </c>
      <c r="AQ20" s="22" t="s">
        <v>93</v>
      </c>
      <c r="AR20" s="33"/>
      <c r="AS20" s="33">
        <f>+'[1]6 - Plan de Acciones Preventiva'!AM29</f>
        <v>0</v>
      </c>
      <c r="AT20" s="22" t="s">
        <v>469</v>
      </c>
      <c r="AU20" s="22" t="s">
        <v>129</v>
      </c>
      <c r="AV20" s="22" t="s">
        <v>469</v>
      </c>
      <c r="AW20" s="22" t="s">
        <v>129</v>
      </c>
      <c r="AX20" s="33" t="s">
        <v>779</v>
      </c>
      <c r="AY20" s="33" t="s">
        <v>780</v>
      </c>
      <c r="AZ20" s="22" t="s">
        <v>470</v>
      </c>
    </row>
    <row r="21" spans="1:52" s="34" customFormat="1" ht="375" hidden="1" x14ac:dyDescent="0.25">
      <c r="A21" s="26" t="str">
        <f>+'[1]3 - Identificación del Riesgo'!B31</f>
        <v>INTELIGENCIA DE LA INFORMACIÓN</v>
      </c>
      <c r="B21" s="26" t="str">
        <f>+'[1]3 - Identificación del Riesgo'!C31</f>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
      <c r="C21" s="26" t="str">
        <f>+'[1]3 - Identificación del Riesgo'!D31</f>
        <v>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
      <c r="D21" s="22" t="str">
        <f>+'[1]3 - Identificación del Riesgo'!F31</f>
        <v>OFICINA DE PLANEACIÓN</v>
      </c>
      <c r="E21" s="27" t="s">
        <v>89</v>
      </c>
      <c r="F21" s="22" t="str">
        <f>+'[1]3 - Identificación del Riesgo'!H31</f>
        <v>Aprobación y publicación de información documentada no pertinente a los Procesos de la entidad</v>
      </c>
      <c r="G21" s="22" t="str">
        <f>+'[1]3 - Identificación del Riesgo'!I31</f>
        <v>Pérdida Reputacional</v>
      </c>
      <c r="H21" s="26" t="str">
        <f>+'[1]3 - Identificación del Riesgo'!J31</f>
        <v>Posibilidad de pérdida reputacional en la imagen institucional debido al desconocimiento del procedimiento establecido para controlar la aprobación, actualización y publicación de la información documentada oficial de la entidad, dispuesta para apoyar la operación de los procesos</v>
      </c>
      <c r="I21" s="28">
        <f>+'[1]3 - Identificación del Riesgo'!O31</f>
        <v>44701</v>
      </c>
      <c r="J21" s="28" t="str">
        <f>+'[1]3 - Identificación del Riesgo'!K31</f>
        <v>GERENCIALES</v>
      </c>
      <c r="K21" s="29" t="str">
        <f>+'[1]3 - Identificación del Riesgo'!N31</f>
        <v>Ejecución y administración de procesos</v>
      </c>
      <c r="L21" s="30"/>
      <c r="M21" s="21" t="str">
        <f t="shared" si="0"/>
        <v/>
      </c>
      <c r="N21" s="31" t="str">
        <f t="shared" si="1"/>
        <v/>
      </c>
      <c r="O21" s="30"/>
      <c r="P21" s="21" t="str">
        <f>IF(OR(O21=[2]Datos!$A$23,O21=[2]Datos!$B$23),"Leve",IF(OR(O21=[2]Datos!$A$24,O21=[2]Datos!$B$24),"Menor",IF(OR(O21=[2]Datos!$A$25,O21=[2]Datos!$B$25),"Moderado",IF(OR(O21=[2]Datos!$A$26,O21=[2]Datos!$B$26),"Mayor",IF(OR(O21=[2]Datos!$A$27,O21=[2]Datos!$B$27),"Catastrófico","")))))</f>
        <v/>
      </c>
      <c r="Q21" s="31" t="str">
        <f t="shared" si="2"/>
        <v/>
      </c>
      <c r="R21" s="21" t="str">
        <f t="shared" si="3"/>
        <v/>
      </c>
      <c r="S21" s="21" t="e">
        <f t="shared" ca="1" si="4"/>
        <v>#NAME?</v>
      </c>
      <c r="T21" s="27" t="s">
        <v>373</v>
      </c>
      <c r="U21" s="26" t="str">
        <f>+'[1]5 - Diseño y Valoración Control'!I32</f>
        <v>OFICINA DE PLANEACIÓN</v>
      </c>
      <c r="V21" s="26" t="str">
        <f>+'[1]5 - Diseño y Valoración Control'!J32</f>
        <v>La Oficina de Planeación informa a la dependencia responsable del documento a través de una comunicación por correo electrónico las observaciones encontradas y solicitando la actualización inmediata de este, creando una solicitud de elaboración o modificación del documento</v>
      </c>
      <c r="W21" s="22" t="str">
        <f>+'[1]5 - Diseño y Valoración Control'!K32</f>
        <v>Correctivo</v>
      </c>
      <c r="X21" s="19" t="str">
        <f t="shared" si="5"/>
        <v>Impacto</v>
      </c>
      <c r="Y21" s="22" t="str">
        <f>+'[1]5 - Diseño y Valoración Control'!M32</f>
        <v>Manual</v>
      </c>
      <c r="Z21" s="19" t="str">
        <f t="shared" si="6"/>
        <v>25%</v>
      </c>
      <c r="AA21" s="22" t="str">
        <f>+'[1]5 - Diseño y Valoración Control'!O32</f>
        <v>Documentado</v>
      </c>
      <c r="AB21" s="22" t="s">
        <v>53</v>
      </c>
      <c r="AC21" s="22" t="str">
        <f>+'[1]5 - Diseño y Valoración Control'!Q32</f>
        <v>Con registro</v>
      </c>
      <c r="AD21" s="20">
        <f>+'[1]5 - Diseño y Valoración Control'!R32</f>
        <v>0</v>
      </c>
      <c r="AE21" s="21" t="str">
        <f>+'[1]5 - Diseño y Valoración Control'!S32</f>
        <v/>
      </c>
      <c r="AF21" s="20">
        <f>+'[1]5 - Diseño y Valoración Control'!T32</f>
        <v>0</v>
      </c>
      <c r="AG21" s="21" t="str">
        <f>+'[1]5 - Diseño y Valoración Control'!U32</f>
        <v/>
      </c>
      <c r="AH21" s="21" t="str">
        <f>+'[1]5 - Diseño y Valoración Control'!V32</f>
        <v/>
      </c>
      <c r="AI21" s="21"/>
      <c r="AJ21" s="27" t="s">
        <v>374</v>
      </c>
      <c r="AK21" s="26"/>
      <c r="AL21" s="26" t="str">
        <f>+'[1]6 - Plan de Acciones Preventiva'!H30</f>
        <v/>
      </c>
      <c r="AM21" s="26">
        <f>+'[1]6 - Plan de Acciones Preventiva'!I30</f>
        <v>0</v>
      </c>
      <c r="AN21" s="24">
        <f>+'[1]6 - Plan de Acciones Preventiva'!J30</f>
        <v>0</v>
      </c>
      <c r="AO21" s="22">
        <f>+'[1]6 - Plan de Acciones Preventiva'!AI30</f>
        <v>0</v>
      </c>
      <c r="AP21" s="32" t="e">
        <f t="shared" si="7"/>
        <v>#DIV/0!</v>
      </c>
      <c r="AQ21" s="22">
        <f>+'[1]6 - Plan de Acciones Preventiva'!AK30</f>
        <v>0</v>
      </c>
      <c r="AR21" s="33"/>
      <c r="AS21" s="33">
        <f>+'[1]6 - Plan de Acciones Preventiva'!AM30</f>
        <v>0</v>
      </c>
      <c r="AT21" s="22" t="s">
        <v>685</v>
      </c>
      <c r="AU21" s="22" t="s">
        <v>503</v>
      </c>
      <c r="AV21" s="22" t="s">
        <v>684</v>
      </c>
      <c r="AW21" s="22" t="s">
        <v>503</v>
      </c>
      <c r="AX21" s="33" t="s">
        <v>678</v>
      </c>
      <c r="AY21" s="74" t="s">
        <v>745</v>
      </c>
      <c r="AZ21" s="22" t="s">
        <v>470</v>
      </c>
    </row>
    <row r="22" spans="1:52" s="34" customFormat="1" ht="375" hidden="1" x14ac:dyDescent="0.25">
      <c r="A22" s="26" t="str">
        <f>+'[1]3 - Identificación del Riesgo'!B32</f>
        <v>INTELIGENCIA DE LA INFORMACIÓN</v>
      </c>
      <c r="B22" s="26" t="str">
        <f>+'[1]3 - Identificación del Riesgo'!C32</f>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
      <c r="C22" s="26" t="str">
        <f>+'[1]3 - Identificación del Riesgo'!D32</f>
        <v>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
      <c r="D22" s="22" t="s">
        <v>94</v>
      </c>
      <c r="E22" s="27" t="s">
        <v>95</v>
      </c>
      <c r="F22" s="22" t="str">
        <f>+'[1]3 - Identificación del Riesgo'!H32</f>
        <v>Fuga parcial o completa del conocimiento tácito o explicito de la Entidad</v>
      </c>
      <c r="G22" s="22" t="str">
        <f>+'[1]3 - Identificación del Riesgo'!I32</f>
        <v>Pérdida Reputacional</v>
      </c>
      <c r="H22" s="26" t="str">
        <f>+'[1]3 - Identificación del Riesgo'!J32</f>
        <v>Posibilidad de pérdida reputacional en la desaparición del conocimiento organizacional por falta de mecanismos que permitan retener el conocimiento tácito y explícito tanto individual como grupal u organizacional</v>
      </c>
      <c r="I22" s="28">
        <f>+'[1]3 - Identificación del Riesgo'!O32</f>
        <v>44701</v>
      </c>
      <c r="J22" s="28" t="str">
        <f>+'[1]3 - Identificación del Riesgo'!K32</f>
        <v>ESTRATÉGICOS</v>
      </c>
      <c r="K22" s="29" t="str">
        <f>+'[1]3 - Identificación del Riesgo'!N32</f>
        <v>Ejecución y administración de procesos</v>
      </c>
      <c r="L22" s="30">
        <v>8760</v>
      </c>
      <c r="M22" s="21" t="str">
        <f t="shared" si="0"/>
        <v>Muy Alta</v>
      </c>
      <c r="N22" s="31">
        <f t="shared" si="1"/>
        <v>1</v>
      </c>
      <c r="O22" s="30" t="s">
        <v>75</v>
      </c>
      <c r="P22" s="21" t="str">
        <f>IF(OR(O22=[2]Datos!$A$23,O22=[2]Datos!$B$23),"Leve",IF(OR(O22=[2]Datos!$A$24,O22=[2]Datos!$B$24),"Menor",IF(OR(O22=[2]Datos!$A$25,O22=[2]Datos!$B$25),"Moderado",IF(OR(O22=[2]Datos!$A$26,O22=[2]Datos!$B$26),"Mayor",IF(OR(O22=[2]Datos!$A$27,O22=[2]Datos!$B$27),"Catastrófico","")))))</f>
        <v>Catastrófico</v>
      </c>
      <c r="Q22" s="31">
        <f t="shared" si="2"/>
        <v>1</v>
      </c>
      <c r="R22" s="21" t="str">
        <f t="shared" si="3"/>
        <v>Extremo</v>
      </c>
      <c r="S22" s="21" t="e">
        <f t="shared" ca="1" si="4"/>
        <v>#NAME?</v>
      </c>
      <c r="T22" s="27" t="s">
        <v>96</v>
      </c>
      <c r="U22" s="26" t="s">
        <v>94</v>
      </c>
      <c r="V22" s="26" t="s">
        <v>97</v>
      </c>
      <c r="W22" s="22" t="str">
        <f>+'[1]5 - Diseño y Valoración Control'!K33</f>
        <v>Detectivo</v>
      </c>
      <c r="X22" s="19" t="str">
        <f t="shared" si="5"/>
        <v>Impacto</v>
      </c>
      <c r="Y22" s="22" t="str">
        <f>+'[1]5 - Diseño y Valoración Control'!M33</f>
        <v>Manual</v>
      </c>
      <c r="Z22" s="19" t="str">
        <f t="shared" si="6"/>
        <v>30%</v>
      </c>
      <c r="AA22" s="22" t="str">
        <f>+'[1]5 - Diseño y Valoración Control'!O33</f>
        <v>Documentado</v>
      </c>
      <c r="AB22" s="22" t="s">
        <v>53</v>
      </c>
      <c r="AC22" s="22" t="str">
        <f>+'[1]5 - Diseño y Valoración Control'!Q33</f>
        <v>Con registro</v>
      </c>
      <c r="AD22" s="20">
        <f>+'[1]5 - Diseño y Valoración Control'!R33</f>
        <v>1</v>
      </c>
      <c r="AE22" s="21" t="str">
        <f>+'[1]5 - Diseño y Valoración Control'!S33</f>
        <v>Muy Alta</v>
      </c>
      <c r="AF22" s="20">
        <f>+'[1]5 - Diseño y Valoración Control'!T33</f>
        <v>0.7</v>
      </c>
      <c r="AG22" s="21" t="str">
        <f>+'[1]5 - Diseño y Valoración Control'!U33</f>
        <v>Mayor</v>
      </c>
      <c r="AH22" s="21" t="str">
        <f>+'[1]5 - Diseño y Valoración Control'!V33</f>
        <v>Alto</v>
      </c>
      <c r="AI22" s="21" t="str">
        <f>+'[1]5 - Diseño y Valoración Control'!W33</f>
        <v>Reducir</v>
      </c>
      <c r="AJ22" s="27" t="s">
        <v>98</v>
      </c>
      <c r="AK22" s="26" t="s">
        <v>99</v>
      </c>
      <c r="AL22" s="26" t="s">
        <v>94</v>
      </c>
      <c r="AM22" s="26" t="s">
        <v>100</v>
      </c>
      <c r="AN22" s="24">
        <v>3</v>
      </c>
      <c r="AO22" s="22">
        <v>0</v>
      </c>
      <c r="AP22" s="32">
        <f t="shared" si="7"/>
        <v>0</v>
      </c>
      <c r="AQ22" s="22" t="s">
        <v>56</v>
      </c>
      <c r="AR22" s="33"/>
      <c r="AS22" s="33"/>
      <c r="AT22" s="22" t="s">
        <v>469</v>
      </c>
      <c r="AU22" s="22" t="s">
        <v>129</v>
      </c>
      <c r="AV22" s="22" t="s">
        <v>469</v>
      </c>
      <c r="AW22" s="22" t="s">
        <v>129</v>
      </c>
      <c r="AX22" s="33" t="s">
        <v>776</v>
      </c>
      <c r="AY22" s="33" t="s">
        <v>775</v>
      </c>
      <c r="AZ22" s="22" t="s">
        <v>470</v>
      </c>
    </row>
    <row r="23" spans="1:52" s="34" customFormat="1" ht="375" hidden="1" x14ac:dyDescent="0.25">
      <c r="A23" s="26" t="str">
        <f>+'[1]3 - Identificación del Riesgo'!B34</f>
        <v>INTELIGENCIA DE LA INFORMACIÓN</v>
      </c>
      <c r="B23" s="26" t="str">
        <f>+'[1]3 - Identificación del Riesgo'!C34</f>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
      <c r="C23" s="26" t="str">
        <f>+'[1]3 - Identificación del Riesgo'!D34</f>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
      <c r="D23" s="22" t="str">
        <f>+'[1]3 - Identificación del Riesgo'!F34</f>
        <v>SUBDIRECCIÓN DE SISTEMAS DE INFORMACIÓN DE TIERRAS</v>
      </c>
      <c r="E23" s="27" t="s">
        <v>539</v>
      </c>
      <c r="F23" s="22" t="str">
        <f>+'[1]3 - Identificación del Riesgo'!H34</f>
        <v>Incumplimiento en la implementación del PETI</v>
      </c>
      <c r="G23" s="22" t="str">
        <f>+'[1]3 - Identificación del Riesgo'!I34</f>
        <v>Afectación Económica o presupuestal</v>
      </c>
      <c r="H23" s="26" t="str">
        <f>+'[1]3 - Identificación del Riesgo'!J34</f>
        <v>Posibilidad de afectación económica en los costos de la ejecución de las actividades de la política de gobierno digital y arquitectura de TI  de la entidad por una ejecución inadecuada debido a inconsistencias presupuestales en la planeación de los proyectos PETI</v>
      </c>
      <c r="I23" s="28">
        <f>+'[1]3 - Identificación del Riesgo'!O34</f>
        <v>44701</v>
      </c>
      <c r="J23" s="28" t="str">
        <f>+'[1]3 - Identificación del Riesgo'!K34</f>
        <v>ESTRATÉGICOS</v>
      </c>
      <c r="K23" s="29" t="str">
        <f>+'[1]3 - Identificación del Riesgo'!N34</f>
        <v>Ejecución y administración de procesos</v>
      </c>
      <c r="L23" s="30">
        <v>1</v>
      </c>
      <c r="M23" s="21" t="str">
        <f t="shared" si="0"/>
        <v>Muy Baja</v>
      </c>
      <c r="N23" s="31">
        <f t="shared" si="1"/>
        <v>0.2</v>
      </c>
      <c r="O23" s="30" t="s">
        <v>51</v>
      </c>
      <c r="P23" s="21" t="str">
        <f>IF(OR(O23=[2]Datos!$A$23,O23=[2]Datos!$B$23),"Leve",IF(OR(O23=[2]Datos!$A$24,O23=[2]Datos!$B$24),"Menor",IF(OR(O23=[2]Datos!$A$25,O23=[2]Datos!$B$25),"Moderado",IF(OR(O23=[2]Datos!$A$26,O23=[2]Datos!$B$26),"Mayor",IF(OR(O23=[2]Datos!$A$27,O23=[2]Datos!$B$27),"Catastrófico","")))))</f>
        <v>Catastrófico</v>
      </c>
      <c r="Q23" s="31">
        <f t="shared" si="2"/>
        <v>1</v>
      </c>
      <c r="R23" s="21" t="str">
        <f t="shared" si="3"/>
        <v>Extremo</v>
      </c>
      <c r="S23" s="21" t="e">
        <f t="shared" ca="1" si="4"/>
        <v>#NAME?</v>
      </c>
      <c r="T23" s="27" t="s">
        <v>102</v>
      </c>
      <c r="U23" s="26" t="str">
        <f>+'[1]5 - Diseño y Valoración Control'!I35</f>
        <v>SUBDIRECCIÓN SISTEMAS INFORMACIÓN DE TIERRAS</v>
      </c>
      <c r="V23" s="26" t="str">
        <f>+'[1]5 - Diseño y Valoración Control'!J35</f>
        <v>Subdirección Sistemas Información de Tierras Verifica la implementación del PETI a través del cuadro de mando integral del PETI  Donde revisan la información resultante de la gestión incluyendo ajustes y/o actualizaciones requeridos por adaptación, innovación o cambio de estrategia</v>
      </c>
      <c r="W23" s="22" t="str">
        <f>+'[1]5 - Diseño y Valoración Control'!K35</f>
        <v>Detectivo</v>
      </c>
      <c r="X23" s="19" t="str">
        <f t="shared" si="5"/>
        <v>Impacto</v>
      </c>
      <c r="Y23" s="22" t="str">
        <f>+'[1]5 - Diseño y Valoración Control'!M35</f>
        <v>Manual</v>
      </c>
      <c r="Z23" s="19" t="str">
        <f t="shared" si="6"/>
        <v>30%</v>
      </c>
      <c r="AA23" s="22" t="str">
        <f>+'[1]5 - Diseño y Valoración Control'!O35</f>
        <v>Documentado</v>
      </c>
      <c r="AB23" s="22" t="s">
        <v>53</v>
      </c>
      <c r="AC23" s="22" t="str">
        <f>+'[1]5 - Diseño y Valoración Control'!Q35</f>
        <v>Con registro</v>
      </c>
      <c r="AD23" s="20">
        <f>+'[1]5 - Diseño y Valoración Control'!R35</f>
        <v>0.2</v>
      </c>
      <c r="AE23" s="21" t="str">
        <f>+'[1]5 - Diseño y Valoración Control'!S35</f>
        <v>Muy Baja</v>
      </c>
      <c r="AF23" s="20">
        <f>+'[1]5 - Diseño y Valoración Control'!T35</f>
        <v>0.7</v>
      </c>
      <c r="AG23" s="21" t="str">
        <f>+'[1]5 - Diseño y Valoración Control'!U35</f>
        <v>Mayor</v>
      </c>
      <c r="AH23" s="21" t="str">
        <f>+'[1]5 - Diseño y Valoración Control'!V35</f>
        <v>Alto</v>
      </c>
      <c r="AI23" s="21" t="str">
        <f>+'[1]5 - Diseño y Valoración Control'!W35</f>
        <v>Reducir</v>
      </c>
      <c r="AJ23" s="27" t="s">
        <v>103</v>
      </c>
      <c r="AK23" s="23" t="s">
        <v>104</v>
      </c>
      <c r="AL23" s="23" t="s">
        <v>101</v>
      </c>
      <c r="AM23" s="23" t="s">
        <v>105</v>
      </c>
      <c r="AN23" s="24">
        <v>4</v>
      </c>
      <c r="AO23" s="22">
        <v>1</v>
      </c>
      <c r="AP23" s="32">
        <f t="shared" si="7"/>
        <v>0.25</v>
      </c>
      <c r="AQ23" s="22" t="str">
        <f>+'[1]6 - Plan de Acciones Preventiva'!AK33</f>
        <v>En curso</v>
      </c>
      <c r="AR23" s="24" t="s">
        <v>106</v>
      </c>
      <c r="AS23" s="33">
        <f>+'[1]6 - Plan de Acciones Preventiva'!AM33</f>
        <v>0</v>
      </c>
      <c r="AT23" s="22" t="s">
        <v>469</v>
      </c>
      <c r="AU23" s="22" t="s">
        <v>129</v>
      </c>
      <c r="AV23" s="22" t="s">
        <v>469</v>
      </c>
      <c r="AW23" s="22" t="s">
        <v>129</v>
      </c>
      <c r="AX23" s="41" t="s">
        <v>688</v>
      </c>
      <c r="AY23" s="33" t="s">
        <v>732</v>
      </c>
      <c r="AZ23" s="22" t="s">
        <v>470</v>
      </c>
    </row>
    <row r="24" spans="1:52" s="34" customFormat="1" ht="375" hidden="1" x14ac:dyDescent="0.25">
      <c r="A24" s="26" t="str">
        <f>+'[1]3 - Identificación del Riesgo'!B35</f>
        <v>INTELIGENCIA DE LA INFORMACIÓN</v>
      </c>
      <c r="B24" s="26" t="str">
        <f>+'[1]3 - Identificación del Riesgo'!C35</f>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
      <c r="C24" s="26" t="str">
        <f>+'[1]3 - Identificación del Riesgo'!D35</f>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
      <c r="D24" s="22" t="str">
        <f>+'[1]3 - Identificación del Riesgo'!F35</f>
        <v>SUBDIRECCIÓN DE SISTEMAS DE INFORMACIÓN DE TIERRAS</v>
      </c>
      <c r="E24" s="27" t="s">
        <v>539</v>
      </c>
      <c r="F24" s="22" t="str">
        <f>+'[1]3 - Identificación del Riesgo'!H35</f>
        <v>Incumplimiento en la implementación del PETI</v>
      </c>
      <c r="G24" s="22" t="str">
        <f>+'[1]3 - Identificación del Riesgo'!I35</f>
        <v>Afectación Económica o presupuestal</v>
      </c>
      <c r="H24" s="26" t="str">
        <f>+'[1]3 - Identificación del Riesgo'!J35</f>
        <v>Posibilidad de afectación económica en los costos de la ejecución de las actividades de la política de gobierno digital y arquitectura de TI  de la entidad por una ejecución inadecuada debido a inconsistencias presupuestales en la planeación de los proyectos PETI</v>
      </c>
      <c r="I24" s="28">
        <f>+'[1]3 - Identificación del Riesgo'!O35</f>
        <v>44701</v>
      </c>
      <c r="J24" s="28" t="str">
        <f>+'[1]3 - Identificación del Riesgo'!K35</f>
        <v>ESTRATÉGICOS</v>
      </c>
      <c r="K24" s="29" t="str">
        <f>+'[1]3 - Identificación del Riesgo'!N35</f>
        <v>Ejecución y administración de procesos</v>
      </c>
      <c r="L24" s="30"/>
      <c r="M24" s="21" t="str">
        <f t="shared" si="0"/>
        <v/>
      </c>
      <c r="N24" s="31" t="str">
        <f t="shared" si="1"/>
        <v/>
      </c>
      <c r="O24" s="30"/>
      <c r="P24" s="21" t="str">
        <f>IF(OR(O24=[2]Datos!$A$23,O24=[2]Datos!$B$23),"Leve",IF(OR(O24=[2]Datos!$A$24,O24=[2]Datos!$B$24),"Menor",IF(OR(O24=[2]Datos!$A$25,O24=[2]Datos!$B$25),"Moderado",IF(OR(O24=[2]Datos!$A$26,O24=[2]Datos!$B$26),"Mayor",IF(OR(O24=[2]Datos!$A$27,O24=[2]Datos!$B$27),"Catastrófico","")))))</f>
        <v/>
      </c>
      <c r="Q24" s="31" t="str">
        <f t="shared" si="2"/>
        <v/>
      </c>
      <c r="R24" s="21" t="str">
        <f t="shared" si="3"/>
        <v/>
      </c>
      <c r="S24" s="21" t="e">
        <f t="shared" ca="1" si="4"/>
        <v>#NAME?</v>
      </c>
      <c r="T24" s="27" t="s">
        <v>375</v>
      </c>
      <c r="U24" s="26" t="str">
        <f>+'[1]5 - Diseño y Valoración Control'!I36</f>
        <v>SUBDIRECCIÓN SISTEMAS INFORMACIÓN DE TIERRAS</v>
      </c>
      <c r="V24" s="26" t="str">
        <f>+'[1]5 - Diseño y Valoración Control'!J36</f>
        <v>Subdirección Sistemas Información de Tierras Reformula la estrategia de TI de la Entidad a través del PETI actualizado  Realizando los ajustes necesarios a los proyectos que se identificaron con incumplimiento en el seguimiento</v>
      </c>
      <c r="W24" s="22" t="str">
        <f>+'[1]5 - Diseño y Valoración Control'!K36</f>
        <v>Correctivo</v>
      </c>
      <c r="X24" s="19" t="str">
        <f t="shared" si="5"/>
        <v>Impacto</v>
      </c>
      <c r="Y24" s="22" t="str">
        <f>+'[1]5 - Diseño y Valoración Control'!M36</f>
        <v>Manual</v>
      </c>
      <c r="Z24" s="19" t="str">
        <f t="shared" si="6"/>
        <v>25%</v>
      </c>
      <c r="AA24" s="22" t="str">
        <f>+'[1]5 - Diseño y Valoración Control'!O36</f>
        <v>Documentado</v>
      </c>
      <c r="AB24" s="22" t="s">
        <v>53</v>
      </c>
      <c r="AC24" s="22" t="str">
        <f>+'[1]5 - Diseño y Valoración Control'!Q36</f>
        <v>Con registro</v>
      </c>
      <c r="AD24" s="20">
        <f>+'[1]5 - Diseño y Valoración Control'!R36</f>
        <v>0</v>
      </c>
      <c r="AE24" s="21" t="str">
        <f>+'[1]5 - Diseño y Valoración Control'!S36</f>
        <v/>
      </c>
      <c r="AF24" s="20">
        <f>+'[1]5 - Diseño y Valoración Control'!T36</f>
        <v>0</v>
      </c>
      <c r="AG24" s="21" t="str">
        <f>+'[1]5 - Diseño y Valoración Control'!U36</f>
        <v/>
      </c>
      <c r="AH24" s="21" t="str">
        <f>+'[1]5 - Diseño y Valoración Control'!V36</f>
        <v/>
      </c>
      <c r="AI24" s="21"/>
      <c r="AJ24" s="27" t="s">
        <v>376</v>
      </c>
      <c r="AK24" s="26"/>
      <c r="AL24" s="26" t="str">
        <f>+'[1]6 - Plan de Acciones Preventiva'!H34</f>
        <v/>
      </c>
      <c r="AM24" s="26">
        <f>+'[1]6 - Plan de Acciones Preventiva'!I34</f>
        <v>0</v>
      </c>
      <c r="AN24" s="24">
        <f>+'[1]6 - Plan de Acciones Preventiva'!J34</f>
        <v>0</v>
      </c>
      <c r="AO24" s="22">
        <f>+'[1]6 - Plan de Acciones Preventiva'!AI34</f>
        <v>0</v>
      </c>
      <c r="AP24" s="32" t="e">
        <f t="shared" si="7"/>
        <v>#DIV/0!</v>
      </c>
      <c r="AQ24" s="22">
        <f>+'[1]6 - Plan de Acciones Preventiva'!AK34</f>
        <v>0</v>
      </c>
      <c r="AR24" s="33"/>
      <c r="AS24" s="33">
        <f>+'[1]6 - Plan de Acciones Preventiva'!AM34</f>
        <v>0</v>
      </c>
      <c r="AT24" s="22" t="s">
        <v>685</v>
      </c>
      <c r="AU24" s="22" t="s">
        <v>503</v>
      </c>
      <c r="AV24" s="22" t="s">
        <v>684</v>
      </c>
      <c r="AW24" s="22" t="s">
        <v>503</v>
      </c>
      <c r="AX24" s="33" t="s">
        <v>678</v>
      </c>
      <c r="AY24" s="33" t="s">
        <v>746</v>
      </c>
      <c r="AZ24" s="22" t="s">
        <v>470</v>
      </c>
    </row>
    <row r="25" spans="1:52" s="34" customFormat="1" ht="375" hidden="1" x14ac:dyDescent="0.25">
      <c r="A25" s="26" t="str">
        <f>+'[1]3 - Identificación del Riesgo'!B36</f>
        <v>INTELIGENCIA DE LA INFORMACIÓN</v>
      </c>
      <c r="B25" s="26" t="str">
        <f>+'[1]3 - Identificación del Riesgo'!C36</f>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
      <c r="C25" s="26" t="str">
        <f>+'[1]3 - Identificación del Riesgo'!D36</f>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
      <c r="D25" s="22" t="str">
        <f>+'[1]3 - Identificación del Riesgo'!F36</f>
        <v>SUBDIRECCIÓN DE SISTEMAS DE INFORMACIÓN DE TIERRAS</v>
      </c>
      <c r="E25" s="27" t="s">
        <v>107</v>
      </c>
      <c r="F25" s="22" t="str">
        <f>+'[1]3 - Identificación del Riesgo'!H36</f>
        <v>Definición y evolución de la arquitectura empresarial de TI que no responda a las necesidades de la entidad</v>
      </c>
      <c r="G25" s="22" t="str">
        <f>+'[1]3 - Identificación del Riesgo'!I36</f>
        <v>Pérdida Reputacional</v>
      </c>
      <c r="H25" s="26" t="str">
        <f>+'[1]3 - Identificación del Riesgo'!J36</f>
        <v>Posibilidad de pérdida reputacional en la imagen institucional para los usuarios dado el incumplimiento en la misión y visión, afectando la prestación de los servicios debido a un diagnóstico equivocado e incompleto de las necesidades de la entidad y su entorno</v>
      </c>
      <c r="I25" s="28">
        <f>+'[1]3 - Identificación del Riesgo'!O36</f>
        <v>44701</v>
      </c>
      <c r="J25" s="28" t="str">
        <f>+'[1]3 - Identificación del Riesgo'!K36</f>
        <v>ESTRATÉGICOS</v>
      </c>
      <c r="K25" s="29" t="str">
        <f>+'[1]3 - Identificación del Riesgo'!N36</f>
        <v>Ejecución y administración de procesos</v>
      </c>
      <c r="L25" s="30">
        <v>2080</v>
      </c>
      <c r="M25" s="21" t="str">
        <f t="shared" si="0"/>
        <v>Alta</v>
      </c>
      <c r="N25" s="31">
        <f t="shared" si="1"/>
        <v>0.8</v>
      </c>
      <c r="O25" s="30" t="s">
        <v>63</v>
      </c>
      <c r="P25" s="21" t="str">
        <f>IF(OR(O25=[2]Datos!$A$23,O25=[2]Datos!$B$23),"Leve",IF(OR(O25=[2]Datos!$A$24,O25=[2]Datos!$B$24),"Menor",IF(OR(O25=[2]Datos!$A$25,O25=[2]Datos!$B$25),"Moderado",IF(OR(O25=[2]Datos!$A$26,O25=[2]Datos!$B$26),"Mayor",IF(OR(O25=[2]Datos!$A$27,O25=[2]Datos!$B$27),"Catastrófico","")))))</f>
        <v>Moderado</v>
      </c>
      <c r="Q25" s="31">
        <f t="shared" si="2"/>
        <v>0.6</v>
      </c>
      <c r="R25" s="21" t="str">
        <f t="shared" si="3"/>
        <v>Alto</v>
      </c>
      <c r="S25" s="21" t="e">
        <f t="shared" ca="1" si="4"/>
        <v>#NAME?</v>
      </c>
      <c r="T25" s="27" t="s">
        <v>108</v>
      </c>
      <c r="U25" s="26" t="str">
        <f>+'[1]5 - Diseño y Valoración Control'!I37</f>
        <v>SUBDIRECCIÓN SISTEMAS INFORMACIÓN DE TIERRAS</v>
      </c>
      <c r="V25" s="26" t="str">
        <f>+'[1]5 - Diseño y Valoración Control'!J37</f>
        <v>Subdirección Sistemas Información de Tierras Implementa y gobierna la Arquitectura empresarial de TI definida para la ANT a través del diagnóstico o estado actual (AS IS) de TI  Verificando que se hayan realizado todas las definiciones requeridas para el establecimiento de la Arquitectura de TI para la entidad</v>
      </c>
      <c r="W25" s="22" t="str">
        <f>+'[1]5 - Diseño y Valoración Control'!K37</f>
        <v>Preventivo</v>
      </c>
      <c r="X25" s="19" t="str">
        <f t="shared" si="5"/>
        <v>Probabilidad</v>
      </c>
      <c r="Y25" s="22" t="str">
        <f>+'[1]5 - Diseño y Valoración Control'!M37</f>
        <v>Manual</v>
      </c>
      <c r="Z25" s="19" t="str">
        <f t="shared" si="6"/>
        <v>40%</v>
      </c>
      <c r="AA25" s="22" t="str">
        <f>+'[1]5 - Diseño y Valoración Control'!O37</f>
        <v>Documentado</v>
      </c>
      <c r="AB25" s="22" t="s">
        <v>53</v>
      </c>
      <c r="AC25" s="22" t="str">
        <f>+'[1]5 - Diseño y Valoración Control'!Q37</f>
        <v>Con registro</v>
      </c>
      <c r="AD25" s="20">
        <f>+'[1]5 - Diseño y Valoración Control'!R37</f>
        <v>0.48</v>
      </c>
      <c r="AE25" s="21" t="str">
        <f>+'[1]5 - Diseño y Valoración Control'!S37</f>
        <v>Media</v>
      </c>
      <c r="AF25" s="20">
        <f>+'[1]5 - Diseño y Valoración Control'!T37</f>
        <v>0.6</v>
      </c>
      <c r="AG25" s="21" t="str">
        <f>+'[1]5 - Diseño y Valoración Control'!U37</f>
        <v>Moderado</v>
      </c>
      <c r="AH25" s="21" t="str">
        <f>+'[1]5 - Diseño y Valoración Control'!V37</f>
        <v>Moderado</v>
      </c>
      <c r="AI25" s="21" t="str">
        <f>+'[1]5 - Diseño y Valoración Control'!W37</f>
        <v>Reducir</v>
      </c>
      <c r="AJ25" s="27" t="s">
        <v>109</v>
      </c>
      <c r="AK25" s="23" t="s">
        <v>110</v>
      </c>
      <c r="AL25" s="23" t="s">
        <v>101</v>
      </c>
      <c r="AM25" s="23" t="s">
        <v>111</v>
      </c>
      <c r="AN25" s="24">
        <v>1</v>
      </c>
      <c r="AO25" s="22">
        <v>0</v>
      </c>
      <c r="AP25" s="32">
        <f t="shared" si="7"/>
        <v>0</v>
      </c>
      <c r="AQ25" s="22" t="s">
        <v>82</v>
      </c>
      <c r="AR25" s="33"/>
      <c r="AS25" s="33">
        <f>+'[1]6 - Plan de Acciones Preventiva'!AM35</f>
        <v>0</v>
      </c>
      <c r="AT25" s="22" t="s">
        <v>469</v>
      </c>
      <c r="AU25" s="22" t="s">
        <v>129</v>
      </c>
      <c r="AV25" s="22" t="s">
        <v>473</v>
      </c>
      <c r="AW25" s="22" t="s">
        <v>58</v>
      </c>
      <c r="AX25" s="33" t="s">
        <v>689</v>
      </c>
      <c r="AY25" s="33" t="s">
        <v>690</v>
      </c>
      <c r="AZ25" s="22" t="s">
        <v>470</v>
      </c>
    </row>
    <row r="26" spans="1:52" s="34" customFormat="1" ht="375" hidden="1" x14ac:dyDescent="0.25">
      <c r="A26" s="26" t="str">
        <f>+'[1]3 - Identificación del Riesgo'!B37</f>
        <v>INTELIGENCIA DE LA INFORMACIÓN</v>
      </c>
      <c r="B26" s="26" t="str">
        <f>+'[1]3 - Identificación del Riesgo'!C37</f>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
      <c r="C26" s="26" t="str">
        <f>+'[1]3 - Identificación del Riesgo'!D37</f>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
      <c r="D26" s="22" t="str">
        <f>+'[1]3 - Identificación del Riesgo'!F37</f>
        <v>SUBDIRECCIÓN DE SISTEMAS DE INFORMACIÓN DE TIERRAS</v>
      </c>
      <c r="E26" s="27" t="s">
        <v>107</v>
      </c>
      <c r="F26" s="22" t="str">
        <f>+'[1]3 - Identificación del Riesgo'!H37</f>
        <v>Definición y evolución de la arquitectura empresarial de TI que no responda a las necesidades de la entidad</v>
      </c>
      <c r="G26" s="22" t="str">
        <f>+'[1]3 - Identificación del Riesgo'!I37</f>
        <v>Pérdida Reputacional</v>
      </c>
      <c r="H26" s="26" t="str">
        <f>+'[1]3 - Identificación del Riesgo'!J37</f>
        <v>Posibilidad de pérdida reputacional en la imagen institucional para los usuarios dado el incumplimiento en la misión y visión, afectando la prestación de los servicios debido a un diagnóstico equivocado e incompleto de las necesidades de la entidad y su entorno</v>
      </c>
      <c r="I26" s="28">
        <f>+'[1]3 - Identificación del Riesgo'!O37</f>
        <v>44701</v>
      </c>
      <c r="J26" s="28" t="str">
        <f>+'[1]3 - Identificación del Riesgo'!K37</f>
        <v>ESTRATÉGICOS</v>
      </c>
      <c r="K26" s="29" t="str">
        <f>+'[1]3 - Identificación del Riesgo'!N37</f>
        <v>Ejecución y administración de procesos</v>
      </c>
      <c r="L26" s="30">
        <v>2080</v>
      </c>
      <c r="M26" s="21" t="str">
        <f t="shared" si="0"/>
        <v>Alta</v>
      </c>
      <c r="N26" s="31">
        <f t="shared" si="1"/>
        <v>0.8</v>
      </c>
      <c r="O26" s="30" t="s">
        <v>63</v>
      </c>
      <c r="P26" s="21" t="str">
        <f>IF(OR(O26=[2]Datos!$A$23,O26=[2]Datos!$B$23),"Leve",IF(OR(O26=[2]Datos!$A$24,O26=[2]Datos!$B$24),"Menor",IF(OR(O26=[2]Datos!$A$25,O26=[2]Datos!$B$25),"Moderado",IF(OR(O26=[2]Datos!$A$26,O26=[2]Datos!$B$26),"Mayor",IF(OR(O26=[2]Datos!$A$27,O26=[2]Datos!$B$27),"Catastrófico","")))))</f>
        <v>Moderado</v>
      </c>
      <c r="Q26" s="31">
        <f t="shared" si="2"/>
        <v>0.6</v>
      </c>
      <c r="R26" s="21" t="str">
        <f t="shared" si="3"/>
        <v>Alto</v>
      </c>
      <c r="S26" s="21" t="e">
        <f t="shared" ca="1" si="4"/>
        <v>#NAME?</v>
      </c>
      <c r="T26" s="27" t="s">
        <v>377</v>
      </c>
      <c r="U26" s="26" t="str">
        <f>+'[1]5 - Diseño y Valoración Control'!I38</f>
        <v>SUBDIRECCIÓN SISTEMAS INFORMACIÓN DE TIERRAS</v>
      </c>
      <c r="V26" s="26" t="str">
        <f>+'[1]5 - Diseño y Valoración Control'!J38</f>
        <v xml:space="preserve">Subdirección Sistemas Información de Tierras Realiza seguimiento y mantenimiento de la arquitectura empresarial a través de informes de seguimiento a los ejercicios de arquitectura empresarial de TI adelantados en la entidad Verificando que se hayan aplicado los lineamientos establecidos por el MINTIC para el desarrollo de la arquitectura de TI </v>
      </c>
      <c r="W26" s="22" t="str">
        <f>+'[1]5 - Diseño y Valoración Control'!K38</f>
        <v>Detectivo</v>
      </c>
      <c r="X26" s="19" t="str">
        <f t="shared" si="5"/>
        <v>Impacto</v>
      </c>
      <c r="Y26" s="22" t="str">
        <f>+'[1]5 - Diseño y Valoración Control'!M38</f>
        <v>Manual</v>
      </c>
      <c r="Z26" s="19" t="str">
        <f t="shared" si="6"/>
        <v>30%</v>
      </c>
      <c r="AA26" s="22" t="str">
        <f>+'[1]5 - Diseño y Valoración Control'!O38</f>
        <v>Documentado</v>
      </c>
      <c r="AB26" s="22" t="s">
        <v>53</v>
      </c>
      <c r="AC26" s="22" t="str">
        <f>+'[1]5 - Diseño y Valoración Control'!Q38</f>
        <v>Con registro</v>
      </c>
      <c r="AD26" s="20">
        <f>+'[1]5 - Diseño y Valoración Control'!R38</f>
        <v>0.48</v>
      </c>
      <c r="AE26" s="21" t="str">
        <f>+'[1]5 - Diseño y Valoración Control'!S38</f>
        <v>Media</v>
      </c>
      <c r="AF26" s="20">
        <f>+'[1]5 - Diseño y Valoración Control'!T38</f>
        <v>0.42</v>
      </c>
      <c r="AG26" s="21" t="str">
        <f>+'[1]5 - Diseño y Valoración Control'!U38</f>
        <v>Moderado</v>
      </c>
      <c r="AH26" s="21" t="str">
        <f>+'[1]5 - Diseño y Valoración Control'!V38</f>
        <v>Moderado</v>
      </c>
      <c r="AI26" s="21" t="str">
        <f>+'[1]5 - Diseño y Valoración Control'!W38</f>
        <v>Reducir</v>
      </c>
      <c r="AJ26" s="27" t="s">
        <v>378</v>
      </c>
      <c r="AK26" s="26"/>
      <c r="AL26" s="26" t="str">
        <f>+'[1]6 - Plan de Acciones Preventiva'!H36</f>
        <v/>
      </c>
      <c r="AM26" s="26">
        <f>+'[1]6 - Plan de Acciones Preventiva'!I36</f>
        <v>0</v>
      </c>
      <c r="AN26" s="24">
        <f>+'[1]6 - Plan de Acciones Preventiva'!J36</f>
        <v>0</v>
      </c>
      <c r="AO26" s="22">
        <f>+'[1]6 - Plan de Acciones Preventiva'!AI36</f>
        <v>0</v>
      </c>
      <c r="AP26" s="32" t="e">
        <f t="shared" si="7"/>
        <v>#DIV/0!</v>
      </c>
      <c r="AQ26" s="22">
        <f>+'[1]6 - Plan de Acciones Preventiva'!AK36</f>
        <v>0</v>
      </c>
      <c r="AR26" s="33"/>
      <c r="AS26" s="33">
        <f>+'[1]6 - Plan de Acciones Preventiva'!AM36</f>
        <v>0</v>
      </c>
      <c r="AT26" s="22" t="s">
        <v>469</v>
      </c>
      <c r="AU26" s="22" t="s">
        <v>129</v>
      </c>
      <c r="AV26" s="22" t="s">
        <v>684</v>
      </c>
      <c r="AW26" s="22" t="s">
        <v>503</v>
      </c>
      <c r="AX26" s="33" t="s">
        <v>492</v>
      </c>
      <c r="AY26" s="33" t="s">
        <v>691</v>
      </c>
      <c r="AZ26" s="22" t="s">
        <v>470</v>
      </c>
    </row>
    <row r="27" spans="1:52" s="34" customFormat="1" ht="375" hidden="1" x14ac:dyDescent="0.25">
      <c r="A27" s="26" t="str">
        <f>+'[1]3 - Identificación del Riesgo'!B38</f>
        <v>INTELIGENCIA DE LA INFORMACIÓN</v>
      </c>
      <c r="B27" s="26" t="str">
        <f>+'[1]3 - Identificación del Riesgo'!C38</f>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
      <c r="C27" s="26" t="str">
        <f>+'[1]3 - Identificación del Riesgo'!D38</f>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
      <c r="D27" s="22" t="str">
        <f>+'[1]3 - Identificación del Riesgo'!F38</f>
        <v>SUBDIRECCIÓN DE SISTEMAS DE INFORMACIÓN DE TIERRAS</v>
      </c>
      <c r="E27" s="27" t="s">
        <v>107</v>
      </c>
      <c r="F27" s="22" t="str">
        <f>+'[1]3 - Identificación del Riesgo'!H38</f>
        <v>Definición y evolución de la arquitectura empresarial de TI que no responda a las necesidades de la entidad</v>
      </c>
      <c r="G27" s="22" t="str">
        <f>+'[1]3 - Identificación del Riesgo'!I38</f>
        <v>Pérdida Reputacional</v>
      </c>
      <c r="H27" s="26" t="str">
        <f>+'[1]3 - Identificación del Riesgo'!J38</f>
        <v>Posibilidad de pérdida reputacional en la imagen institucional para los usuarios dado el incumplimiento en la misión y visión, afectando la prestación de los servicios debido a un diagnóstico equivocado e incompleto de las necesidades de la entidad y su entorno</v>
      </c>
      <c r="I27" s="28">
        <f>+'[1]3 - Identificación del Riesgo'!O38</f>
        <v>44701</v>
      </c>
      <c r="J27" s="28" t="str">
        <f>+'[1]3 - Identificación del Riesgo'!K38</f>
        <v>ESTRATÉGICOS</v>
      </c>
      <c r="K27" s="29" t="str">
        <f>+'[1]3 - Identificación del Riesgo'!N38</f>
        <v>Ejecución y administración de procesos</v>
      </c>
      <c r="L27" s="30"/>
      <c r="M27" s="21" t="str">
        <f t="shared" si="0"/>
        <v/>
      </c>
      <c r="N27" s="31" t="str">
        <f t="shared" si="1"/>
        <v/>
      </c>
      <c r="O27" s="30"/>
      <c r="P27" s="21" t="str">
        <f>IF(OR(O27=[2]Datos!$A$23,O27=[2]Datos!$B$23),"Leve",IF(OR(O27=[2]Datos!$A$24,O27=[2]Datos!$B$24),"Menor",IF(OR(O27=[2]Datos!$A$25,O27=[2]Datos!$B$25),"Moderado",IF(OR(O27=[2]Datos!$A$26,O27=[2]Datos!$B$26),"Mayor",IF(OR(O27=[2]Datos!$A$27,O27=[2]Datos!$B$27),"Catastrófico","")))))</f>
        <v/>
      </c>
      <c r="Q27" s="31" t="str">
        <f t="shared" si="2"/>
        <v/>
      </c>
      <c r="R27" s="21" t="str">
        <f t="shared" si="3"/>
        <v/>
      </c>
      <c r="S27" s="21" t="e">
        <f t="shared" ca="1" si="4"/>
        <v>#NAME?</v>
      </c>
      <c r="T27" s="27" t="s">
        <v>379</v>
      </c>
      <c r="U27" s="26" t="str">
        <f>+'[1]5 - Diseño y Valoración Control'!I39</f>
        <v>SUBDIRECCIÓN SISTEMAS INFORMACIÓN DE TIERRAS</v>
      </c>
      <c r="V27" s="26" t="str">
        <f>+'[1]5 - Diseño y Valoración Control'!J39</f>
        <v xml:space="preserve">Subdirección Sistemas Información de Tierras Actualiza la estrategia de TI de la Entidad a través de la actualización del PETI Ajustando la Arquitectura objetivo (TO-BE) de los dominios que no cumplieron con las necesidades de la entidad </v>
      </c>
      <c r="W27" s="22" t="str">
        <f>+'[1]5 - Diseño y Valoración Control'!K39</f>
        <v>Correctivo</v>
      </c>
      <c r="X27" s="19" t="str">
        <f t="shared" si="5"/>
        <v>Impacto</v>
      </c>
      <c r="Y27" s="22" t="str">
        <f>+'[1]5 - Diseño y Valoración Control'!M39</f>
        <v>Manual</v>
      </c>
      <c r="Z27" s="19" t="str">
        <f t="shared" si="6"/>
        <v>25%</v>
      </c>
      <c r="AA27" s="22" t="str">
        <f>+'[1]5 - Diseño y Valoración Control'!O39</f>
        <v>Documentado</v>
      </c>
      <c r="AB27" s="22" t="s">
        <v>53</v>
      </c>
      <c r="AC27" s="22" t="str">
        <f>+'[1]5 - Diseño y Valoración Control'!Q39</f>
        <v>Con registro</v>
      </c>
      <c r="AD27" s="20">
        <f>+'[1]5 - Diseño y Valoración Control'!R39</f>
        <v>0</v>
      </c>
      <c r="AE27" s="21" t="str">
        <f>+'[1]5 - Diseño y Valoración Control'!S39</f>
        <v/>
      </c>
      <c r="AF27" s="20">
        <f>+'[1]5 - Diseño y Valoración Control'!T39</f>
        <v>0</v>
      </c>
      <c r="AG27" s="21" t="str">
        <f>+'[1]5 - Diseño y Valoración Control'!U39</f>
        <v/>
      </c>
      <c r="AH27" s="21" t="str">
        <f>+'[1]5 - Diseño y Valoración Control'!V39</f>
        <v/>
      </c>
      <c r="AI27" s="21"/>
      <c r="AJ27" s="27" t="s">
        <v>380</v>
      </c>
      <c r="AK27" s="26"/>
      <c r="AL27" s="26" t="str">
        <f>+'[1]6 - Plan de Acciones Preventiva'!H37</f>
        <v/>
      </c>
      <c r="AM27" s="26">
        <f>+'[1]6 - Plan de Acciones Preventiva'!I37</f>
        <v>0</v>
      </c>
      <c r="AN27" s="24">
        <f>+'[1]6 - Plan de Acciones Preventiva'!J37</f>
        <v>0</v>
      </c>
      <c r="AO27" s="22">
        <f>+'[1]6 - Plan de Acciones Preventiva'!AI37</f>
        <v>0</v>
      </c>
      <c r="AP27" s="32" t="e">
        <f t="shared" si="7"/>
        <v>#DIV/0!</v>
      </c>
      <c r="AQ27" s="22">
        <f>+'[1]6 - Plan de Acciones Preventiva'!AK37</f>
        <v>0</v>
      </c>
      <c r="AR27" s="33"/>
      <c r="AS27" s="33">
        <f>+'[1]6 - Plan de Acciones Preventiva'!AM37</f>
        <v>0</v>
      </c>
      <c r="AT27" s="22" t="s">
        <v>685</v>
      </c>
      <c r="AU27" s="22" t="s">
        <v>503</v>
      </c>
      <c r="AV27" s="22" t="s">
        <v>684</v>
      </c>
      <c r="AW27" s="22" t="s">
        <v>503</v>
      </c>
      <c r="AX27" s="33" t="s">
        <v>692</v>
      </c>
      <c r="AY27" s="33" t="s">
        <v>693</v>
      </c>
      <c r="AZ27" s="22" t="s">
        <v>470</v>
      </c>
    </row>
    <row r="28" spans="1:52" s="34" customFormat="1" ht="375" hidden="1" x14ac:dyDescent="0.25">
      <c r="A28" s="26" t="str">
        <f>+'[1]3 - Identificación del Riesgo'!B39</f>
        <v>INTELIGENCIA DE LA INFORMACIÓN</v>
      </c>
      <c r="B28" s="26" t="str">
        <f>+'[1]3 - Identificación del Riesgo'!C39</f>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
      <c r="C28" s="26" t="str">
        <f>+'[1]3 - Identificación del Riesgo'!D39</f>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
      <c r="D28" s="22" t="str">
        <f>+'[1]3 - Identificación del Riesgo'!F39</f>
        <v>SUBDIRECCIÓN DE SISTEMAS DE INFORMACIÓN DE TIERRAS</v>
      </c>
      <c r="E28" s="27" t="s">
        <v>540</v>
      </c>
      <c r="F28" s="22" t="str">
        <f>+'[1]3 - Identificación del Riesgo'!H39</f>
        <v>Incumplimiento en la implementación del Modelo de Seguridad y Privacidad  de la información de la estrategia de Gobierno Digital</v>
      </c>
      <c r="G28" s="22" t="str">
        <f>+'[1]3 - Identificación del Riesgo'!I39</f>
        <v>Pérdida Reputacional</v>
      </c>
      <c r="H28" s="26" t="str">
        <f>+'[1]3 - Identificación del Riesgo'!J39</f>
        <v>Posibilidad de pérdida reputacional en la imagen institucional debido a la inadecuada priorización de las tareas necesarias para planificar e implementar el componente de seguridad digital de la estrategia de gobierno digital</v>
      </c>
      <c r="I28" s="28">
        <f>+'[1]3 - Identificación del Riesgo'!O39</f>
        <v>44701</v>
      </c>
      <c r="J28" s="28" t="str">
        <f>+'[1]3 - Identificación del Riesgo'!K39</f>
        <v>ESTRATÉGICOS</v>
      </c>
      <c r="K28" s="29" t="str">
        <f>+'[1]3 - Identificación del Riesgo'!N39</f>
        <v>Ejecución y administración de procesos</v>
      </c>
      <c r="L28" s="30">
        <v>8760</v>
      </c>
      <c r="M28" s="21" t="str">
        <f t="shared" si="0"/>
        <v>Muy Alta</v>
      </c>
      <c r="N28" s="31">
        <f t="shared" si="1"/>
        <v>1</v>
      </c>
      <c r="O28" s="30" t="s">
        <v>112</v>
      </c>
      <c r="P28" s="21" t="str">
        <f>IF(OR(O28=[2]Datos!$A$23,O28=[2]Datos!$B$23),"Leve",IF(OR(O28=[2]Datos!$A$24,O28=[2]Datos!$B$24),"Menor",IF(OR(O28=[2]Datos!$A$25,O28=[2]Datos!$B$25),"Moderado",IF(OR(O28=[2]Datos!$A$26,O28=[2]Datos!$B$26),"Mayor",IF(OR(O28=[2]Datos!$A$27,O28=[2]Datos!$B$27),"Catastrófico","")))))</f>
        <v>Mayor</v>
      </c>
      <c r="Q28" s="31">
        <f t="shared" si="2"/>
        <v>0.8</v>
      </c>
      <c r="R28" s="21" t="str">
        <f t="shared" si="3"/>
        <v>Alto</v>
      </c>
      <c r="S28" s="21" t="e">
        <f t="shared" ca="1" si="4"/>
        <v>#NAME?</v>
      </c>
      <c r="T28" s="27" t="s">
        <v>113</v>
      </c>
      <c r="U28" s="26" t="str">
        <f>+'[1]5 - Diseño y Valoración Control'!I40</f>
        <v>SUBDIRECCIÓN SISTEMAS INFORMACIÓN DE TIERRAS</v>
      </c>
      <c r="V28" s="26" t="str">
        <f>+'[1]5 - Diseño y Valoración Control'!J40</f>
        <v xml:space="preserve">Subdirección Sistemas Información de Tierras Verifica el cumplimiento de las Políticas de Seguridad y Privacidad INTI-Política-001 POLÍTICA GENERAL DE SEGURIDAD DE LA INFORMACIÓN, TRATAMIENTO Y PROTECCIÓN DE DATOS PERSONALES, Numeral 5,3 a través del informe de verificación anual  mediante el autodiagnóstico del MSPI dispuesto por MINTIC </v>
      </c>
      <c r="W28" s="22" t="str">
        <f>+'[1]5 - Diseño y Valoración Control'!K40</f>
        <v>Detectivo</v>
      </c>
      <c r="X28" s="19" t="str">
        <f t="shared" si="5"/>
        <v>Impacto</v>
      </c>
      <c r="Y28" s="22" t="str">
        <f>+'[1]5 - Diseño y Valoración Control'!M40</f>
        <v>Manual</v>
      </c>
      <c r="Z28" s="19" t="str">
        <f t="shared" si="6"/>
        <v>30%</v>
      </c>
      <c r="AA28" s="22" t="str">
        <f>+'[1]5 - Diseño y Valoración Control'!O40</f>
        <v>Documentado</v>
      </c>
      <c r="AB28" s="22" t="s">
        <v>53</v>
      </c>
      <c r="AC28" s="22" t="str">
        <f>+'[1]5 - Diseño y Valoración Control'!Q40</f>
        <v>Con registro</v>
      </c>
      <c r="AD28" s="20">
        <f>+'[1]5 - Diseño y Valoración Control'!R40</f>
        <v>1</v>
      </c>
      <c r="AE28" s="21" t="str">
        <f>+'[1]5 - Diseño y Valoración Control'!S40</f>
        <v>Muy Alta</v>
      </c>
      <c r="AF28" s="20">
        <f>+'[1]5 - Diseño y Valoración Control'!T40</f>
        <v>0.56000000000000005</v>
      </c>
      <c r="AG28" s="21" t="str">
        <f>+'[1]5 - Diseño y Valoración Control'!U40</f>
        <v>Moderado</v>
      </c>
      <c r="AH28" s="21" t="str">
        <f>+'[1]5 - Diseño y Valoración Control'!V40</f>
        <v>Alto</v>
      </c>
      <c r="AI28" s="21" t="str">
        <f>+'[1]5 - Diseño y Valoración Control'!W40</f>
        <v>Reducir</v>
      </c>
      <c r="AJ28" s="27" t="s">
        <v>114</v>
      </c>
      <c r="AK28" s="23" t="s">
        <v>115</v>
      </c>
      <c r="AL28" s="23" t="s">
        <v>101</v>
      </c>
      <c r="AM28" s="23" t="s">
        <v>116</v>
      </c>
      <c r="AN28" s="24">
        <v>1</v>
      </c>
      <c r="AO28" s="22">
        <v>0</v>
      </c>
      <c r="AP28" s="32">
        <f t="shared" si="7"/>
        <v>0</v>
      </c>
      <c r="AQ28" s="22" t="s">
        <v>93</v>
      </c>
      <c r="AR28" s="33"/>
      <c r="AS28" s="33">
        <f>+'[1]6 - Plan de Acciones Preventiva'!AM38</f>
        <v>0</v>
      </c>
      <c r="AT28" s="22" t="s">
        <v>469</v>
      </c>
      <c r="AU28" s="22" t="s">
        <v>129</v>
      </c>
      <c r="AV28" s="22" t="s">
        <v>473</v>
      </c>
      <c r="AW28" s="22"/>
      <c r="AX28" s="33" t="s">
        <v>493</v>
      </c>
      <c r="AY28" s="33" t="s">
        <v>694</v>
      </c>
      <c r="AZ28" s="22" t="s">
        <v>470</v>
      </c>
    </row>
    <row r="29" spans="1:52" s="34" customFormat="1" ht="375" hidden="1" x14ac:dyDescent="0.25">
      <c r="A29" s="26" t="str">
        <f>+'[1]3 - Identificación del Riesgo'!B40</f>
        <v>INTELIGENCIA DE LA INFORMACIÓN</v>
      </c>
      <c r="B29" s="26" t="str">
        <f>+'[1]3 - Identificación del Riesgo'!C40</f>
        <v>Definir e implementar políticas, lineamientos, modelos y estándares de gestión, manejo, control y análisis de la Información, asegurando su confiabilidad y alineación de los s estratégicos de TI con los s estratégicos institucionales y sectoriales para el logro del ordenamiento social de la propiedad rural</v>
      </c>
      <c r="C29" s="26" t="str">
        <f>+'[1]3 - Identificación del Riesgo'!D40</f>
        <v>Desde el entendimiento estratégico (planes de acción GEL e Institucional PETI),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v>
      </c>
      <c r="D29" s="22" t="str">
        <f>+'[1]3 - Identificación del Riesgo'!F40</f>
        <v>SUBDIRECCIÓN DE SISTEMAS DE INFORMACIÓN DE TIERRAS</v>
      </c>
      <c r="E29" s="27" t="s">
        <v>540</v>
      </c>
      <c r="F29" s="22" t="str">
        <f>+'[1]3 - Identificación del Riesgo'!H40</f>
        <v>Incumplimiento en la implementación del Modelo de Seguridad y Privacidad  de la información de la estrategia de Gobierno Digital</v>
      </c>
      <c r="G29" s="22" t="str">
        <f>+'[1]3 - Identificación del Riesgo'!I40</f>
        <v>Pérdida Reputacional</v>
      </c>
      <c r="H29" s="26" t="str">
        <f>+'[1]3 - Identificación del Riesgo'!J40</f>
        <v>Posibilidad de pérdida reputacional en la imagen institucional debido a la inadecuada priorización de las tareas necesarias para planificar e implementar el componente de seguridad digital de la estrategia de gobierno digital</v>
      </c>
      <c r="I29" s="28">
        <f>+'[1]3 - Identificación del Riesgo'!O40</f>
        <v>44701</v>
      </c>
      <c r="J29" s="28" t="str">
        <f>+'[1]3 - Identificación del Riesgo'!K40</f>
        <v>ESTRATÉGICOS</v>
      </c>
      <c r="K29" s="29" t="str">
        <f>+'[1]3 - Identificación del Riesgo'!N40</f>
        <v>Ejecución y administración de procesos</v>
      </c>
      <c r="L29" s="30"/>
      <c r="M29" s="21" t="str">
        <f t="shared" si="0"/>
        <v/>
      </c>
      <c r="N29" s="31" t="str">
        <f t="shared" si="1"/>
        <v/>
      </c>
      <c r="O29" s="30"/>
      <c r="P29" s="21" t="str">
        <f>IF(OR(O29=[2]Datos!$A$23,O29=[2]Datos!$B$23),"Leve",IF(OR(O29=[2]Datos!$A$24,O29=[2]Datos!$B$24),"Menor",IF(OR(O29=[2]Datos!$A$25,O29=[2]Datos!$B$25),"Moderado",IF(OR(O29=[2]Datos!$A$26,O29=[2]Datos!$B$26),"Mayor",IF(OR(O29=[2]Datos!$A$27,O29=[2]Datos!$B$27),"Catastrófico","")))))</f>
        <v/>
      </c>
      <c r="Q29" s="31" t="str">
        <f t="shared" si="2"/>
        <v/>
      </c>
      <c r="R29" s="21" t="str">
        <f t="shared" si="3"/>
        <v/>
      </c>
      <c r="S29" s="21" t="e">
        <f t="shared" ca="1" si="4"/>
        <v>#NAME?</v>
      </c>
      <c r="T29" s="27" t="s">
        <v>117</v>
      </c>
      <c r="U29" s="26" t="str">
        <f>+'[1]5 - Diseño y Valoración Control'!I41</f>
        <v>SUBDIRECCIÓN SISTEMAS INFORMACIÓN DE TIERRAS</v>
      </c>
      <c r="V29" s="26" t="str">
        <f>+'[1]5 - Diseño y Valoración Control'!J41</f>
        <v>Subdirección Sistemas Información de Tierras Actualiza el proceso de implementación del MSPI  a través del cronograma establecido para la actualización del modelo de Seguridad y Privacidad de la Información Teniendo en cuentas las prioridades identificadas con las áreas impactadas</v>
      </c>
      <c r="W29" s="22" t="str">
        <f>+'[1]5 - Diseño y Valoración Control'!K41</f>
        <v>Correctivo</v>
      </c>
      <c r="X29" s="19" t="str">
        <f t="shared" si="5"/>
        <v>Impacto</v>
      </c>
      <c r="Y29" s="22" t="str">
        <f>+'[1]5 - Diseño y Valoración Control'!M41</f>
        <v>Manual</v>
      </c>
      <c r="Z29" s="19" t="str">
        <f t="shared" si="6"/>
        <v>25%</v>
      </c>
      <c r="AA29" s="22" t="str">
        <f>+'[1]5 - Diseño y Valoración Control'!O41</f>
        <v>Sin Documentar</v>
      </c>
      <c r="AB29" s="22" t="s">
        <v>53</v>
      </c>
      <c r="AC29" s="22" t="str">
        <f>+'[1]5 - Diseño y Valoración Control'!Q41</f>
        <v>Con registro</v>
      </c>
      <c r="AD29" s="20">
        <f>+'[1]5 - Diseño y Valoración Control'!R41</f>
        <v>0</v>
      </c>
      <c r="AE29" s="21" t="str">
        <f>+'[1]5 - Diseño y Valoración Control'!S41</f>
        <v/>
      </c>
      <c r="AF29" s="20">
        <f>+'[1]5 - Diseño y Valoración Control'!T41</f>
        <v>0</v>
      </c>
      <c r="AG29" s="21" t="str">
        <f>+'[1]5 - Diseño y Valoración Control'!U41</f>
        <v/>
      </c>
      <c r="AH29" s="21" t="str">
        <f>+'[1]5 - Diseño y Valoración Control'!V41</f>
        <v/>
      </c>
      <c r="AI29" s="21"/>
      <c r="AJ29" s="27" t="s">
        <v>118</v>
      </c>
      <c r="AK29" s="23" t="s">
        <v>119</v>
      </c>
      <c r="AL29" s="23" t="s">
        <v>101</v>
      </c>
      <c r="AM29" s="23" t="s">
        <v>120</v>
      </c>
      <c r="AN29" s="24">
        <v>1</v>
      </c>
      <c r="AO29" s="22">
        <v>0</v>
      </c>
      <c r="AP29" s="32">
        <f t="shared" si="7"/>
        <v>0</v>
      </c>
      <c r="AQ29" s="22" t="s">
        <v>93</v>
      </c>
      <c r="AR29" s="33"/>
      <c r="AS29" s="33">
        <f>+'[1]6 - Plan de Acciones Preventiva'!AM39</f>
        <v>0</v>
      </c>
      <c r="AT29" s="22" t="s">
        <v>685</v>
      </c>
      <c r="AU29" s="22" t="s">
        <v>503</v>
      </c>
      <c r="AV29" s="22" t="s">
        <v>473</v>
      </c>
      <c r="AW29" s="22"/>
      <c r="AX29" s="33" t="s">
        <v>696</v>
      </c>
      <c r="AY29" s="33" t="s">
        <v>695</v>
      </c>
      <c r="AZ29" s="22" t="s">
        <v>470</v>
      </c>
    </row>
    <row r="30" spans="1:52" s="34" customFormat="1" ht="150" hidden="1" x14ac:dyDescent="0.25">
      <c r="A30" s="26" t="str">
        <f>+'[1]3 - Identificación del Riesgo'!B41</f>
        <v>GESTIÓN DEL MODELO DE ATENCIÓN</v>
      </c>
      <c r="B30" s="26" t="str">
        <f>+'[1]3 - Identificación del Riesgo'!C41</f>
        <v>Asegurar la atención al ciudadano, mediante los modelos de atención por oferta, demanda y descongestión, que permita detectar las necesidades de ordenamiento social de la propiedad rural</v>
      </c>
      <c r="C30" s="26" t="str">
        <f>+'[1]3 - Identificación del Riesgo'!D41</f>
        <v>Inicia con la recepción del rezago documental y finaliza con la identificación y respuesta de las Peticiones, Quejas, Reclamos, Denuncias y Felicitaciones que recibe la Agencia Nacional de Tierras</v>
      </c>
      <c r="D30" s="22" t="str">
        <f>+'[1]3 - Identificación del Riesgo'!F41</f>
        <v>DIRECCIÓN DE GESTIÓN DEL ORDENAMIENTO SOCIAL DE LA PROPIEDAD</v>
      </c>
      <c r="E30" s="27" t="s">
        <v>541</v>
      </c>
      <c r="F30" s="22" t="str">
        <f>+'[1]3 - Identificación del Riesgo'!H41</f>
        <v>Programar municipios que posteriormente presenten limitantes para su intervención</v>
      </c>
      <c r="G30" s="22" t="str">
        <f>+'[1]3 - Identificación del Riesgo'!I41</f>
        <v>Afectación Económica o presupuestal</v>
      </c>
      <c r="H30" s="26" t="str">
        <f>+'[1]3 - Identificación del Riesgo'!J41</f>
        <v>Posibilidad de afectación económica en los sobrecostos de la operación debido a las Inconsistencias de la información considerada para la programación de los municipios frente a la situación real del territorio</v>
      </c>
      <c r="I30" s="28">
        <f>+'[1]3 - Identificación del Riesgo'!O41</f>
        <v>44701</v>
      </c>
      <c r="J30" s="28" t="str">
        <f>+'[1]3 - Identificación del Riesgo'!K41</f>
        <v>OPERATIVOS</v>
      </c>
      <c r="K30" s="29" t="str">
        <f>+'[1]3 - Identificación del Riesgo'!N41</f>
        <v>Ejecución y administración de procesos</v>
      </c>
      <c r="L30" s="30">
        <v>1</v>
      </c>
      <c r="M30" s="21" t="str">
        <f t="shared" si="0"/>
        <v>Muy Baja</v>
      </c>
      <c r="N30" s="31">
        <f t="shared" si="1"/>
        <v>0.2</v>
      </c>
      <c r="O30" s="30" t="s">
        <v>51</v>
      </c>
      <c r="P30" s="21" t="str">
        <f>IF(OR(O30=[2]Datos!$A$23,O30=[2]Datos!$B$23),"Leve",IF(OR(O30=[2]Datos!$A$24,O30=[2]Datos!$B$24),"Menor",IF(OR(O30=[2]Datos!$A$25,O30=[2]Datos!$B$25),"Moderado",IF(OR(O30=[2]Datos!$A$26,O30=[2]Datos!$B$26),"Mayor",IF(OR(O30=[2]Datos!$A$27,O30=[2]Datos!$B$27),"Catastrófico","")))))</f>
        <v>Catastrófico</v>
      </c>
      <c r="Q30" s="31">
        <f t="shared" si="2"/>
        <v>1</v>
      </c>
      <c r="R30" s="21" t="str">
        <f t="shared" si="3"/>
        <v>Extremo</v>
      </c>
      <c r="S30" s="21" t="e">
        <f t="shared" ca="1" si="4"/>
        <v>#NAME?</v>
      </c>
      <c r="T30" s="27" t="s">
        <v>121</v>
      </c>
      <c r="U30" s="26" t="str">
        <f>+'[1]5 - Diseño y Valoración Control'!I42</f>
        <v>DIRECCIÓN DE GESTIÓN DEL ORDENAMIENTO SOCIAL DE LA PROPIEDAD</v>
      </c>
      <c r="V30" s="26" t="str">
        <f>+'[1]5 - Diseño y Valoración Control'!J42</f>
        <v>Dirección de Gestión del Ordenamiento Social de la Propiedad Aprueba el POSPR operativo a través de la resolución de aprobación de POSPR Determinando la viabilidad de la implementación del POSPR, bajo el modelo de gestión por oferta y se comunica a las dependencias misionales respectivas y entes territoriales para su conocimiento</v>
      </c>
      <c r="W30" s="22" t="str">
        <f>+'[1]5 - Diseño y Valoración Control'!K42</f>
        <v>Preventivo</v>
      </c>
      <c r="X30" s="19" t="str">
        <f t="shared" si="5"/>
        <v>Probabilidad</v>
      </c>
      <c r="Y30" s="22" t="str">
        <f>+'[1]5 - Diseño y Valoración Control'!M42</f>
        <v>Manual</v>
      </c>
      <c r="Z30" s="19" t="str">
        <f t="shared" si="6"/>
        <v>40%</v>
      </c>
      <c r="AA30" s="22" t="str">
        <f>+'[1]5 - Diseño y Valoración Control'!O42</f>
        <v>Documentado</v>
      </c>
      <c r="AB30" s="22" t="s">
        <v>53</v>
      </c>
      <c r="AC30" s="22" t="str">
        <f>+'[1]5 - Diseño y Valoración Control'!Q42</f>
        <v>Con registro</v>
      </c>
      <c r="AD30" s="20">
        <f>+'[1]5 - Diseño y Valoración Control'!R42</f>
        <v>0.12</v>
      </c>
      <c r="AE30" s="21" t="str">
        <f>+'[1]5 - Diseño y Valoración Control'!S42</f>
        <v>Muy Baja</v>
      </c>
      <c r="AF30" s="20">
        <f>+'[1]5 - Diseño y Valoración Control'!T42</f>
        <v>1</v>
      </c>
      <c r="AG30" s="21" t="str">
        <f>+'[1]5 - Diseño y Valoración Control'!U42</f>
        <v>Catastrófico</v>
      </c>
      <c r="AH30" s="21" t="str">
        <f>+'[1]5 - Diseño y Valoración Control'!V42</f>
        <v>Extremo</v>
      </c>
      <c r="AI30" s="21" t="str">
        <f>+'[1]5 - Diseño y Valoración Control'!W42</f>
        <v>Reducir</v>
      </c>
      <c r="AJ30" s="27" t="s">
        <v>122</v>
      </c>
      <c r="AK30" s="23" t="s">
        <v>123</v>
      </c>
      <c r="AL30" s="23" t="s">
        <v>124</v>
      </c>
      <c r="AM30" s="23" t="s">
        <v>125</v>
      </c>
      <c r="AN30" s="24">
        <v>1</v>
      </c>
      <c r="AO30" s="22">
        <v>0</v>
      </c>
      <c r="AP30" s="32">
        <f t="shared" si="7"/>
        <v>0</v>
      </c>
      <c r="AQ30" s="22" t="s">
        <v>93</v>
      </c>
      <c r="AR30" s="33"/>
      <c r="AS30" s="33">
        <f>+'[1]6 - Plan de Acciones Preventiva'!AM40</f>
        <v>0</v>
      </c>
      <c r="AT30" s="22" t="s">
        <v>469</v>
      </c>
      <c r="AU30" s="22" t="s">
        <v>129</v>
      </c>
      <c r="AV30" s="22" t="s">
        <v>473</v>
      </c>
      <c r="AW30" s="22"/>
      <c r="AX30" s="33" t="s">
        <v>500</v>
      </c>
      <c r="AY30" s="33" t="s">
        <v>697</v>
      </c>
      <c r="AZ30" s="22" t="s">
        <v>470</v>
      </c>
    </row>
    <row r="31" spans="1:52" s="34" customFormat="1" ht="150" hidden="1" x14ac:dyDescent="0.25">
      <c r="A31" s="26" t="str">
        <f>+'[1]3 - Identificación del Riesgo'!B42</f>
        <v>GESTIÓN DEL MODELO DE ATENCIÓN</v>
      </c>
      <c r="B31" s="26" t="str">
        <f>+'[1]3 - Identificación del Riesgo'!C42</f>
        <v>Asegurar la atención al ciudadano, mediante los modelos de atención por oferta, demanda y descongestión, que permita detectar las necesidades de ordenamiento social de la propiedad rural</v>
      </c>
      <c r="C31" s="26" t="str">
        <f>+'[1]3 - Identificación del Riesgo'!D42</f>
        <v>Inicia con la recepción del rezago documental y finaliza con la identificación y respuesta de las Peticiones, Quejas, Reclamos, Denuncias y Felicitaciones que recibe la Agencia Nacional de Tierras</v>
      </c>
      <c r="D31" s="22" t="str">
        <f>+'[1]3 - Identificación del Riesgo'!F42</f>
        <v>DIRECCIÓN DE GESTIÓN DEL ORDENAMIENTO SOCIAL DE LA PROPIEDAD</v>
      </c>
      <c r="E31" s="27" t="s">
        <v>541</v>
      </c>
      <c r="F31" s="22" t="str">
        <f>+'[1]3 - Identificación del Riesgo'!H42</f>
        <v>Programar municipios que posteriormente presenten limitantes para su intervención</v>
      </c>
      <c r="G31" s="22" t="str">
        <f>+'[1]3 - Identificación del Riesgo'!I42</f>
        <v>Afectación Económica o presupuestal</v>
      </c>
      <c r="H31" s="26" t="str">
        <f>+'[1]3 - Identificación del Riesgo'!J42</f>
        <v>Posibilidad de afectación económica en los sobrecostos de la operación debido a las Inconsistencias de la información considerada para la programación de los municipios frente a la situación real del territorio</v>
      </c>
      <c r="I31" s="28">
        <f>+'[1]3 - Identificación del Riesgo'!O42</f>
        <v>44701</v>
      </c>
      <c r="J31" s="28" t="str">
        <f>+'[1]3 - Identificación del Riesgo'!K42</f>
        <v>OPERATIVOS</v>
      </c>
      <c r="K31" s="29" t="str">
        <f>+'[1]3 - Identificación del Riesgo'!N42</f>
        <v>Ejecución y administración de procesos</v>
      </c>
      <c r="L31" s="30"/>
      <c r="M31" s="21" t="str">
        <f t="shared" si="0"/>
        <v/>
      </c>
      <c r="N31" s="31" t="str">
        <f t="shared" si="1"/>
        <v/>
      </c>
      <c r="O31" s="30"/>
      <c r="P31" s="21" t="str">
        <f>IF(OR(O31=[2]Datos!$A$23,O31=[2]Datos!$B$23),"Leve",IF(OR(O31=[2]Datos!$A$24,O31=[2]Datos!$B$24),"Menor",IF(OR(O31=[2]Datos!$A$25,O31=[2]Datos!$B$25),"Moderado",IF(OR(O31=[2]Datos!$A$26,O31=[2]Datos!$B$26),"Mayor",IF(OR(O31=[2]Datos!$A$27,O31=[2]Datos!$B$27),"Catastrófico","")))))</f>
        <v/>
      </c>
      <c r="Q31" s="31" t="str">
        <f t="shared" si="2"/>
        <v/>
      </c>
      <c r="R31" s="21" t="str">
        <f t="shared" si="3"/>
        <v/>
      </c>
      <c r="S31" s="21" t="e">
        <f t="shared" ca="1" si="4"/>
        <v>#NAME?</v>
      </c>
      <c r="T31" s="27" t="s">
        <v>381</v>
      </c>
      <c r="U31" s="26" t="str">
        <f>+'[1]5 - Diseño y Valoración Control'!I43</f>
        <v>DIRECCIÓN DE GESTIÓN DEL ORDENAMIENTO SOCIAL DE LA PROPIEDAD</v>
      </c>
      <c r="V31" s="26" t="str">
        <f>+'[1]5 - Diseño y Valoración Control'!J43</f>
        <v>Dirección de Gestión del Ordenamiento Social de la Propiedad Determinan la necesidad de suspender o desprogramar la intervención en el municipio A través del Acta de la Mesa de Ordenamiento de la ANT Donde se revisa la  proposición realizada por la DGOSP, definiendo que acción se toma con relación a la desprogramación o suspensión</v>
      </c>
      <c r="W31" s="22" t="str">
        <f>+'[1]5 - Diseño y Valoración Control'!K43</f>
        <v>Correctivo</v>
      </c>
      <c r="X31" s="19" t="str">
        <f t="shared" si="5"/>
        <v>Impacto</v>
      </c>
      <c r="Y31" s="22" t="str">
        <f>+'[1]5 - Diseño y Valoración Control'!M43</f>
        <v>Manual</v>
      </c>
      <c r="Z31" s="19" t="str">
        <f t="shared" si="6"/>
        <v>25%</v>
      </c>
      <c r="AA31" s="22" t="str">
        <f>+'[1]5 - Diseño y Valoración Control'!O43</f>
        <v>Documentado</v>
      </c>
      <c r="AB31" s="22" t="s">
        <v>53</v>
      </c>
      <c r="AC31" s="22" t="str">
        <f>+'[1]5 - Diseño y Valoración Control'!Q43</f>
        <v>Con registro</v>
      </c>
      <c r="AD31" s="20">
        <f>+'[1]5 - Diseño y Valoración Control'!R43</f>
        <v>0</v>
      </c>
      <c r="AE31" s="21" t="str">
        <f>+'[1]5 - Diseño y Valoración Control'!S43</f>
        <v/>
      </c>
      <c r="AF31" s="20">
        <f>+'[1]5 - Diseño y Valoración Control'!T43</f>
        <v>0</v>
      </c>
      <c r="AG31" s="21" t="str">
        <f>+'[1]5 - Diseño y Valoración Control'!U43</f>
        <v/>
      </c>
      <c r="AH31" s="21" t="str">
        <f>+'[1]5 - Diseño y Valoración Control'!V43</f>
        <v/>
      </c>
      <c r="AI31" s="21"/>
      <c r="AJ31" s="27" t="s">
        <v>382</v>
      </c>
      <c r="AK31" s="26"/>
      <c r="AL31" s="26" t="str">
        <f>+'[1]6 - Plan de Acciones Preventiva'!H41</f>
        <v/>
      </c>
      <c r="AM31" s="26">
        <f>+'[1]6 - Plan de Acciones Preventiva'!I41</f>
        <v>0</v>
      </c>
      <c r="AN31" s="24">
        <f>+'[1]6 - Plan de Acciones Preventiva'!J41</f>
        <v>0</v>
      </c>
      <c r="AO31" s="22">
        <f>+'[1]6 - Plan de Acciones Preventiva'!AI41</f>
        <v>0</v>
      </c>
      <c r="AP31" s="32" t="e">
        <f t="shared" si="7"/>
        <v>#DIV/0!</v>
      </c>
      <c r="AQ31" s="22">
        <f>+'[1]6 - Plan de Acciones Preventiva'!AK41</f>
        <v>0</v>
      </c>
      <c r="AR31" s="33"/>
      <c r="AS31" s="33">
        <f>+'[1]6 - Plan de Acciones Preventiva'!AM41</f>
        <v>0</v>
      </c>
      <c r="AT31" s="22" t="s">
        <v>685</v>
      </c>
      <c r="AU31" s="22" t="s">
        <v>503</v>
      </c>
      <c r="AV31" s="22" t="s">
        <v>684</v>
      </c>
      <c r="AW31" s="22" t="s">
        <v>503</v>
      </c>
      <c r="AX31" s="33" t="s">
        <v>678</v>
      </c>
      <c r="AY31" s="33" t="s">
        <v>698</v>
      </c>
      <c r="AZ31" s="22" t="s">
        <v>470</v>
      </c>
    </row>
    <row r="32" spans="1:52" s="34" customFormat="1" ht="165" hidden="1" x14ac:dyDescent="0.25">
      <c r="A32" s="26" t="str">
        <f>+'[1]3 - Identificación del Riesgo'!B43</f>
        <v>GESTIÓN DEL MODELO DE ATENCIÓN</v>
      </c>
      <c r="B32" s="26" t="str">
        <f>+'[1]3 - Identificación del Riesgo'!C43</f>
        <v>Asegurar la atención al ciudadano, mediante los modelos de atención por oferta, demanda y descongestión, que permita detectar las necesidades de ordenamiento social de la propiedad rural</v>
      </c>
      <c r="C32" s="26" t="str">
        <f>+'[1]3 - Identificación del Riesgo'!D43</f>
        <v>Inicia con la recepción del rezago documental y finaliza con la identificación y respuesta de las Peticiones, Quejas, Reclamos, Denuncias y Felicitaciones que recibe la Agencia Nacional de Tierras</v>
      </c>
      <c r="D32" s="22" t="str">
        <f>+'[1]3 - Identificación del Riesgo'!F43</f>
        <v>SECRETARÍA GENERAL</v>
      </c>
      <c r="E32" s="27" t="s">
        <v>542</v>
      </c>
      <c r="F32" s="22" t="str">
        <f>+'[1]3 - Identificación del Riesgo'!H43</f>
        <v>Respuesta inoportuna a las PQRSD</v>
      </c>
      <c r="G32" s="22" t="str">
        <f>+'[1]3 - Identificación del Riesgo'!I43</f>
        <v>Pérdida Reputacional</v>
      </c>
      <c r="H32" s="26" t="str">
        <f>+'[1]3 - Identificación del Riesgo'!J43</f>
        <v>Posibilidad de pérdida reputacional en la credibilidad de la imagen institucional y/o por acciones legales contra la Agencia Nacional de Tierras debido al alto volumen de PQRSD que recibe la Entidad y los tiempos destinados para la revisión y consolidación de la información para dar respuesta</v>
      </c>
      <c r="I32" s="28">
        <f>+'[1]3 - Identificación del Riesgo'!O43</f>
        <v>44701</v>
      </c>
      <c r="J32" s="28" t="str">
        <f>+'[1]3 - Identificación del Riesgo'!K43</f>
        <v>DE CUMPLIMIENTO</v>
      </c>
      <c r="K32" s="29" t="str">
        <f>+'[1]3 - Identificación del Riesgo'!N43</f>
        <v>Usuarios, productos y prácticas</v>
      </c>
      <c r="L32" s="30">
        <v>156000</v>
      </c>
      <c r="M32" s="21" t="str">
        <f t="shared" si="0"/>
        <v>Muy Alta</v>
      </c>
      <c r="N32" s="31">
        <f t="shared" si="1"/>
        <v>1</v>
      </c>
      <c r="O32" s="30" t="s">
        <v>75</v>
      </c>
      <c r="P32" s="21" t="str">
        <f>IF(OR(O32=[2]Datos!$A$23,O32=[2]Datos!$B$23),"Leve",IF(OR(O32=[2]Datos!$A$24,O32=[2]Datos!$B$24),"Menor",IF(OR(O32=[2]Datos!$A$25,O32=[2]Datos!$B$25),"Moderado",IF(OR(O32=[2]Datos!$A$26,O32=[2]Datos!$B$26),"Mayor",IF(OR(O32=[2]Datos!$A$27,O32=[2]Datos!$B$27),"Catastrófico","")))))</f>
        <v>Catastrófico</v>
      </c>
      <c r="Q32" s="31">
        <f t="shared" si="2"/>
        <v>1</v>
      </c>
      <c r="R32" s="21" t="str">
        <f t="shared" si="3"/>
        <v>Extremo</v>
      </c>
      <c r="S32" s="21" t="e">
        <f t="shared" ca="1" si="4"/>
        <v>#NAME?</v>
      </c>
      <c r="T32" s="27" t="s">
        <v>126</v>
      </c>
      <c r="U32" s="26" t="str">
        <f>+'[1]5 - Diseño y Valoración Control'!I44</f>
        <v>SECRETARÍA GENERAL</v>
      </c>
      <c r="V32" s="26" t="str">
        <f>+'[1]5 - Diseño y Valoración Control'!J44</f>
        <v xml:space="preserve">Secretaría General Realiza seguimiento a la gestión y respuestas a las PQRSD a través de correos electrónicos de seguimiento informando sobre el estado de gestión de las PQRSD a cada dependencia. </v>
      </c>
      <c r="W32" s="22" t="str">
        <f>+'[1]5 - Diseño y Valoración Control'!K44</f>
        <v>Detectivo</v>
      </c>
      <c r="X32" s="19" t="str">
        <f t="shared" si="5"/>
        <v>Impacto</v>
      </c>
      <c r="Y32" s="22" t="str">
        <f>+'[1]5 - Diseño y Valoración Control'!M44</f>
        <v>Manual</v>
      </c>
      <c r="Z32" s="19" t="str">
        <f t="shared" si="6"/>
        <v>30%</v>
      </c>
      <c r="AA32" s="22" t="str">
        <f>+'[1]5 - Diseño y Valoración Control'!O44</f>
        <v>Documentado</v>
      </c>
      <c r="AB32" s="22" t="s">
        <v>53</v>
      </c>
      <c r="AC32" s="22" t="str">
        <f>+'[1]5 - Diseño y Valoración Control'!Q44</f>
        <v>Con registro</v>
      </c>
      <c r="AD32" s="20">
        <f>+'[1]5 - Diseño y Valoración Control'!R44</f>
        <v>1</v>
      </c>
      <c r="AE32" s="21" t="str">
        <f>+'[1]5 - Diseño y Valoración Control'!S44</f>
        <v>Muy Alta</v>
      </c>
      <c r="AF32" s="20">
        <f>+'[1]5 - Diseño y Valoración Control'!T44</f>
        <v>0.7</v>
      </c>
      <c r="AG32" s="21" t="str">
        <f>+'[1]5 - Diseño y Valoración Control'!U44</f>
        <v>Mayor</v>
      </c>
      <c r="AH32" s="21" t="str">
        <f>+'[1]5 - Diseño y Valoración Control'!V44</f>
        <v>Alto</v>
      </c>
      <c r="AI32" s="21" t="str">
        <f>+'[1]5 - Diseño y Valoración Control'!W44</f>
        <v>Reducir</v>
      </c>
      <c r="AJ32" s="27" t="s">
        <v>127</v>
      </c>
      <c r="AK32" s="26" t="str">
        <f>+'[1]6 - Plan de Acciones Preventiva'!G42</f>
        <v>Realizar el seguimiento a las PQRSD recibidas por la ANT de manera mensual.</v>
      </c>
      <c r="AL32" s="26" t="str">
        <f>+'[1]6 - Plan de Acciones Preventiva'!H42</f>
        <v>SECRETARÍA GENERAL</v>
      </c>
      <c r="AM32" s="26" t="str">
        <f>+'[1]6 - Plan de Acciones Preventiva'!I42</f>
        <v>Matriz de seguimiento de PQRSD</v>
      </c>
      <c r="AN32" s="24">
        <f>+'[1]6 - Plan de Acciones Preventiva'!J42</f>
        <v>11</v>
      </c>
      <c r="AO32" s="22">
        <v>6</v>
      </c>
      <c r="AP32" s="32">
        <f t="shared" si="7"/>
        <v>0.54545454545454541</v>
      </c>
      <c r="AQ32" s="22" t="s">
        <v>93</v>
      </c>
      <c r="AR32" s="24" t="s">
        <v>128</v>
      </c>
      <c r="AS32" s="33">
        <f>+'[1]6 - Plan de Acciones Preventiva'!AM42</f>
        <v>0</v>
      </c>
      <c r="AT32" s="22" t="s">
        <v>469</v>
      </c>
      <c r="AU32" s="22" t="s">
        <v>129</v>
      </c>
      <c r="AV32" s="22" t="s">
        <v>469</v>
      </c>
      <c r="AW32" s="22" t="s">
        <v>129</v>
      </c>
      <c r="AX32" s="41" t="s">
        <v>490</v>
      </c>
      <c r="AY32" s="33" t="s">
        <v>699</v>
      </c>
      <c r="AZ32" s="22" t="s">
        <v>470</v>
      </c>
    </row>
    <row r="33" spans="1:52" s="34" customFormat="1" ht="150" hidden="1" x14ac:dyDescent="0.25">
      <c r="A33" s="26" t="str">
        <f>+'[1]3 - Identificación del Riesgo'!B44</f>
        <v>GESTIÓN DEL MODELO DE ATENCIÓN</v>
      </c>
      <c r="B33" s="26" t="str">
        <f>+'[1]3 - Identificación del Riesgo'!C44</f>
        <v>Asegurar la atención al ciudadano, mediante los modelos de atención por oferta, demanda y descongestión, que permita detectar las necesidades de ordenamiento social de la propiedad rural</v>
      </c>
      <c r="C33" s="26" t="str">
        <f>+'[1]3 - Identificación del Riesgo'!D44</f>
        <v>Inicia con la recepción del rezago documental y finaliza con la identificación y respuesta de las Peticiones, Quejas, Reclamos, Denuncias y Felicitaciones que recibe la Agencia Nacional de Tierras</v>
      </c>
      <c r="D33" s="22" t="str">
        <f>+'[1]3 - Identificación del Riesgo'!F44</f>
        <v>SECRETARÍA GENERAL</v>
      </c>
      <c r="E33" s="27" t="s">
        <v>542</v>
      </c>
      <c r="F33" s="22" t="str">
        <f>+'[1]3 - Identificación del Riesgo'!H44</f>
        <v>Respuesta inoportuna a las PQRSD</v>
      </c>
      <c r="G33" s="22" t="str">
        <f>+'[1]3 - Identificación del Riesgo'!I44</f>
        <v>Pérdida Reputacional</v>
      </c>
      <c r="H33" s="26" t="str">
        <f>+'[1]3 - Identificación del Riesgo'!J44</f>
        <v>Posibilidad de pérdida reputacional en la credibilidad de la imagen institucional y/o por acciones legales contra la Agencia Nacional de Tierras debido al alto volumen de PQRSD que recibe la Entidad y los tiempos destinados para la revisión y consolidación de la información para dar respuesta</v>
      </c>
      <c r="I33" s="28">
        <f>+'[1]3 - Identificación del Riesgo'!O44</f>
        <v>44701</v>
      </c>
      <c r="J33" s="28" t="str">
        <f>+'[1]3 - Identificación del Riesgo'!K44</f>
        <v>DE CUMPLIMIENTO</v>
      </c>
      <c r="K33" s="29" t="str">
        <f>+'[1]3 - Identificación del Riesgo'!N44</f>
        <v>Usuarios, productos y prácticas</v>
      </c>
      <c r="L33" s="30">
        <v>156000</v>
      </c>
      <c r="M33" s="21" t="str">
        <f t="shared" si="0"/>
        <v>Muy Alta</v>
      </c>
      <c r="N33" s="31">
        <f t="shared" si="1"/>
        <v>1</v>
      </c>
      <c r="O33" s="30" t="s">
        <v>75</v>
      </c>
      <c r="P33" s="21" t="str">
        <f>IF(OR(O33=[2]Datos!$A$23,O33=[2]Datos!$B$23),"Leve",IF(OR(O33=[2]Datos!$A$24,O33=[2]Datos!$B$24),"Menor",IF(OR(O33=[2]Datos!$A$25,O33=[2]Datos!$B$25),"Moderado",IF(OR(O33=[2]Datos!$A$26,O33=[2]Datos!$B$26),"Mayor",IF(OR(O33=[2]Datos!$A$27,O33=[2]Datos!$B$27),"Catastrófico","")))))</f>
        <v>Catastrófico</v>
      </c>
      <c r="Q33" s="31">
        <f t="shared" si="2"/>
        <v>1</v>
      </c>
      <c r="R33" s="21" t="str">
        <f t="shared" si="3"/>
        <v>Extremo</v>
      </c>
      <c r="S33" s="21" t="e">
        <f t="shared" ca="1" si="4"/>
        <v>#NAME?</v>
      </c>
      <c r="T33" s="27" t="s">
        <v>383</v>
      </c>
      <c r="U33" s="26" t="str">
        <f>+'[1]5 - Diseño y Valoración Control'!I45</f>
        <v>SECRETARÍA GENERAL</v>
      </c>
      <c r="V33" s="26" t="str">
        <f>+'[1]5 - Diseño y Valoración Control'!J45</f>
        <v>Secretaría General Valida la ejecución del plan de atención de las PQRSD a través de reporte de ORFEO  donde se evidencia la implementación del plan de atención generado por las dependencias de las PQRSD rezagadas</v>
      </c>
      <c r="W33" s="22" t="str">
        <f>+'[1]5 - Diseño y Valoración Control'!K45</f>
        <v>Detectivo</v>
      </c>
      <c r="X33" s="19" t="str">
        <f t="shared" si="5"/>
        <v>Impacto</v>
      </c>
      <c r="Y33" s="22" t="str">
        <f>+'[1]5 - Diseño y Valoración Control'!M45</f>
        <v>Manual</v>
      </c>
      <c r="Z33" s="19" t="str">
        <f t="shared" si="6"/>
        <v>30%</v>
      </c>
      <c r="AA33" s="22" t="str">
        <f>+'[1]5 - Diseño y Valoración Control'!O45</f>
        <v>Sin documentar</v>
      </c>
      <c r="AB33" s="22" t="s">
        <v>53</v>
      </c>
      <c r="AC33" s="22" t="str">
        <f>+'[1]5 - Diseño y Valoración Control'!Q45</f>
        <v>Con registro</v>
      </c>
      <c r="AD33" s="20">
        <f>+'[1]5 - Diseño y Valoración Control'!R45</f>
        <v>1</v>
      </c>
      <c r="AE33" s="21" t="str">
        <f>+'[1]5 - Diseño y Valoración Control'!S45</f>
        <v>Muy Alta</v>
      </c>
      <c r="AF33" s="20">
        <f>+'[1]5 - Diseño y Valoración Control'!T45</f>
        <v>0.49</v>
      </c>
      <c r="AG33" s="21" t="str">
        <f>+'[1]5 - Diseño y Valoración Control'!U45</f>
        <v>Moderado</v>
      </c>
      <c r="AH33" s="21" t="str">
        <f>+'[1]5 - Diseño y Valoración Control'!V45</f>
        <v>Alto</v>
      </c>
      <c r="AI33" s="21" t="str">
        <f>+'[1]5 - Diseño y Valoración Control'!W45</f>
        <v>Reducir</v>
      </c>
      <c r="AJ33" s="27" t="s">
        <v>384</v>
      </c>
      <c r="AK33" s="26"/>
      <c r="AL33" s="26" t="str">
        <f>+'[1]6 - Plan de Acciones Preventiva'!H43</f>
        <v/>
      </c>
      <c r="AM33" s="26">
        <f>+'[1]6 - Plan de Acciones Preventiva'!I43</f>
        <v>0</v>
      </c>
      <c r="AN33" s="24">
        <f>+'[1]6 - Plan de Acciones Preventiva'!J43</f>
        <v>0</v>
      </c>
      <c r="AO33" s="22">
        <f>+'[1]6 - Plan de Acciones Preventiva'!AI43</f>
        <v>0</v>
      </c>
      <c r="AP33" s="32" t="e">
        <f t="shared" si="7"/>
        <v>#DIV/0!</v>
      </c>
      <c r="AQ33" s="22">
        <f>+'[1]6 - Plan de Acciones Preventiva'!AK43</f>
        <v>0</v>
      </c>
      <c r="AR33" s="33"/>
      <c r="AS33" s="33">
        <f>+'[1]6 - Plan de Acciones Preventiva'!AM43</f>
        <v>0</v>
      </c>
      <c r="AT33" s="22" t="s">
        <v>469</v>
      </c>
      <c r="AU33" s="22" t="s">
        <v>129</v>
      </c>
      <c r="AV33" s="22" t="s">
        <v>684</v>
      </c>
      <c r="AW33" s="22" t="s">
        <v>503</v>
      </c>
      <c r="AX33" s="33" t="s">
        <v>501</v>
      </c>
      <c r="AY33" s="33" t="s">
        <v>747</v>
      </c>
      <c r="AZ33" s="22" t="s">
        <v>470</v>
      </c>
    </row>
    <row r="34" spans="1:52" s="34" customFormat="1" ht="211.5" hidden="1" customHeight="1" x14ac:dyDescent="0.25">
      <c r="A34" s="26" t="str">
        <f>+'[1]3 - Identificación del Riesgo'!B45</f>
        <v>GESTIÓN DEL MODELO DE ATENCIÓN</v>
      </c>
      <c r="B34" s="26" t="str">
        <f>+'[1]3 - Identificación del Riesgo'!C45</f>
        <v>Asegurar la atención al ciudadano, mediante los modelos de atención por oferta, demanda y descongestión, que permita detectar las necesidades de ordenamiento social de la propiedad rural</v>
      </c>
      <c r="C34" s="26" t="str">
        <f>+'[1]3 - Identificación del Riesgo'!D45</f>
        <v>Inicia con la recepción del rezago documental y finaliza con la identificación y respuesta de las Peticiones, Quejas, Reclamos, Denuncias y Felicitaciones que recibe la Agencia Nacional de Tierras</v>
      </c>
      <c r="D34" s="22" t="str">
        <f>+'[1]3 - Identificación del Riesgo'!F45</f>
        <v>SECRETARÍA GENERAL</v>
      </c>
      <c r="E34" s="27" t="s">
        <v>542</v>
      </c>
      <c r="F34" s="22" t="str">
        <f>+'[1]3 - Identificación del Riesgo'!H45</f>
        <v>Respuesta inoportuna a las PQRSD</v>
      </c>
      <c r="G34" s="22" t="str">
        <f>+'[1]3 - Identificación del Riesgo'!I45</f>
        <v>Pérdida Reputacional</v>
      </c>
      <c r="H34" s="26" t="str">
        <f>+'[1]3 - Identificación del Riesgo'!J45</f>
        <v>Posibilidad de pérdida reputacional en la credibilidad de la imagen institucional y/o por acciones legales contra la Agencia Nacional de Tierras debido al alto volumen de PQRSD que recibe la Entidad y los tiempos destinados para la revisión y consolidación de la información para dar respuesta</v>
      </c>
      <c r="I34" s="28">
        <f>+'[1]3 - Identificación del Riesgo'!O45</f>
        <v>44701</v>
      </c>
      <c r="J34" s="28" t="str">
        <f>+'[1]3 - Identificación del Riesgo'!K45</f>
        <v>DE CUMPLIMIENTO</v>
      </c>
      <c r="K34" s="29" t="str">
        <f>+'[1]3 - Identificación del Riesgo'!N45</f>
        <v>Usuarios, productos y prácticas</v>
      </c>
      <c r="L34" s="30">
        <v>156000</v>
      </c>
      <c r="M34" s="21" t="str">
        <f t="shared" ref="M34:M57" si="8">IF(L34&lt;=0,"",IF(L34&lt;=2,"Muy Baja",IF(L34&lt;=24,"Baja",IF(L34&lt;=500,"Media",IF(L34&lt;=5000,"Alta","Muy Alta")))))</f>
        <v>Muy Alta</v>
      </c>
      <c r="N34" s="31">
        <f t="shared" ref="N34:N57" si="9">IF(M34="","",IF(M34="Muy Baja",0.2,IF(M34="Baja",0.4,IF(M34="Media",0.6,IF(M34="Alta",0.8,IF(M34="Muy Alta",1,))))))</f>
        <v>1</v>
      </c>
      <c r="O34" s="30" t="s">
        <v>75</v>
      </c>
      <c r="P34" s="21" t="str">
        <f>IF(OR(O34=[2]Datos!$A$23,O34=[2]Datos!$B$23),"Leve",IF(OR(O34=[2]Datos!$A$24,O34=[2]Datos!$B$24),"Menor",IF(OR(O34=[2]Datos!$A$25,O34=[2]Datos!$B$25),"Moderado",IF(OR(O34=[2]Datos!$A$26,O34=[2]Datos!$B$26),"Mayor",IF(OR(O34=[2]Datos!$A$27,O34=[2]Datos!$B$27),"Catastrófico","")))))</f>
        <v>Catastrófico</v>
      </c>
      <c r="Q34" s="31">
        <f t="shared" ref="Q34:Q57" si="10">IF(P34="","",IF(P34="Leve",0.2,IF(P34="Menor",0.4,IF(P34="Moderado",0.6,IF(P34="Mayor",0.8,IF(P34="Catastrófico",1,))))))</f>
        <v>1</v>
      </c>
      <c r="R34" s="21" t="str">
        <f t="shared" ref="R34:R57" si="11">IF(OR(AND(M34="Muy Baja",P34="Leve"),AND(M34="Muy Baja",P34="Menor"),AND(M34="Baja",P34="Leve")),"Bajo",IF(OR(AND(M34="Muy baja",P34="Moderado"),AND(M34="Baja",P34="Menor"),AND(M34="Baja",P34="Moderado"),AND(M34="Media",P34="Leve"),AND(M34="Media",P34="Menor"),AND(M34="Media",P34="Moderado"),AND(M34="Alta",P34="Leve"),AND(M34="Alta",P34="Menor")),"Moderado",IF(OR(AND(M34="Muy Baja",P34="Mayor"),AND(M34="Baja",P34="Mayor"),AND(M34="Media",P34="Mayor"),AND(M34="Alta",P34="Moderado"),AND(M34="Alta",P34="Mayor"),AND(M34="Muy Alta",P34="Leve"),AND(M34="Muy Alta",P34="Menor"),AND(M34="Muy Alta",P34="Moderado"),AND(M34="Muy Alta",P34="Mayor")),"Alto",IF(OR(AND(M34="Muy Baja",P34="Catastrófico"),AND(M34="Baja",P34="Catastrófico"),AND(M34="Media",P34="Catastrófico"),AND(M34="Alta",P34="Catastrófico"),AND(M34="Muy Alta",P34="Catastrófico")),"Extremo",""))))</f>
        <v>Extremo</v>
      </c>
      <c r="S34" s="21" t="e">
        <f t="shared" ref="S34:S57" ca="1" si="12">_xlfn.IFS(R34="Bajo","Aceptar",R34="Moderado","Reducir",R34="Alto","Reducir",R34="Extremo","Reducir")</f>
        <v>#NAME?</v>
      </c>
      <c r="T34" s="27" t="s">
        <v>385</v>
      </c>
      <c r="U34" s="26" t="str">
        <f>+'[1]5 - Diseño y Valoración Control'!I46</f>
        <v>SECRETARÍA GENERAL</v>
      </c>
      <c r="V34" s="26" t="str">
        <f>+'[1]5 - Diseño y Valoración Control'!J46</f>
        <v>Secretaría General Solicita la elaboración de un plan de atención de las PQRSD pendientes de gestión a través de un correo electrónico  donde la dependencia genera una estrategia oportuna para la PQRSD rezagadas</v>
      </c>
      <c r="W34" s="22" t="str">
        <f>+'[1]5 - Diseño y Valoración Control'!K46</f>
        <v>Correctivo</v>
      </c>
      <c r="X34" s="19" t="str">
        <f t="shared" ref="X34:X57" si="13">IF(OR(W34="Correctivo",W34="Detectivo"),"Impacto",IF(W34="Preventivo","Probabilidad",""))</f>
        <v>Impacto</v>
      </c>
      <c r="Y34" s="22" t="str">
        <f>+'[1]5 - Diseño y Valoración Control'!M46</f>
        <v>Manual</v>
      </c>
      <c r="Z34" s="19" t="str">
        <f t="shared" ref="Z34:Z57" si="14">IF(AND(W34="Preventivo",Y34="Automático"),"50%",IF(AND(W34="Preventivo",Y34="Manual"),"40%",IF(AND(W34="Detectivo",Y34="Automático"),"40%",IF(AND(W34="Detectivo",Y34="Manual"),"30%",IF(AND(W34="Correctivo",Y34="Automático"),"35%",IF(AND(W34="Correctivo",Y34="Manual"),"25%",""))))))</f>
        <v>25%</v>
      </c>
      <c r="AA34" s="22" t="str">
        <f>+'[1]5 - Diseño y Valoración Control'!O46</f>
        <v>Sin documentar</v>
      </c>
      <c r="AB34" s="22" t="s">
        <v>53</v>
      </c>
      <c r="AC34" s="22" t="str">
        <f>+'[1]5 - Diseño y Valoración Control'!Q46</f>
        <v>Con registro</v>
      </c>
      <c r="AD34" s="20">
        <f>+'[1]5 - Diseño y Valoración Control'!R46</f>
        <v>0</v>
      </c>
      <c r="AE34" s="21" t="str">
        <f>+'[1]5 - Diseño y Valoración Control'!S46</f>
        <v/>
      </c>
      <c r="AF34" s="20">
        <f>+'[1]5 - Diseño y Valoración Control'!T46</f>
        <v>0</v>
      </c>
      <c r="AG34" s="21" t="str">
        <f>+'[1]5 - Diseño y Valoración Control'!U46</f>
        <v/>
      </c>
      <c r="AH34" s="21" t="str">
        <f>+'[1]5 - Diseño y Valoración Control'!V46</f>
        <v/>
      </c>
      <c r="AI34" s="21"/>
      <c r="AJ34" s="27" t="s">
        <v>386</v>
      </c>
      <c r="AK34" s="26"/>
      <c r="AL34" s="26" t="str">
        <f>+'[1]6 - Plan de Acciones Preventiva'!H44</f>
        <v/>
      </c>
      <c r="AM34" s="26">
        <f>+'[1]6 - Plan de Acciones Preventiva'!I44</f>
        <v>0</v>
      </c>
      <c r="AN34" s="24">
        <f>+'[1]6 - Plan de Acciones Preventiva'!J44</f>
        <v>0</v>
      </c>
      <c r="AO34" s="22">
        <f>+'[1]6 - Plan de Acciones Preventiva'!AI44</f>
        <v>0</v>
      </c>
      <c r="AP34" s="32" t="e">
        <f t="shared" si="7"/>
        <v>#DIV/0!</v>
      </c>
      <c r="AQ34" s="22">
        <f>+'[1]6 - Plan de Acciones Preventiva'!AK44</f>
        <v>0</v>
      </c>
      <c r="AR34" s="33"/>
      <c r="AS34" s="33">
        <f>+'[1]6 - Plan de Acciones Preventiva'!AM44</f>
        <v>0</v>
      </c>
      <c r="AT34" s="22" t="s">
        <v>471</v>
      </c>
      <c r="AU34" s="22" t="s">
        <v>58</v>
      </c>
      <c r="AV34" s="22" t="s">
        <v>684</v>
      </c>
      <c r="AW34" s="22" t="s">
        <v>503</v>
      </c>
      <c r="AX34" s="33" t="s">
        <v>504</v>
      </c>
      <c r="AY34" s="33" t="s">
        <v>892</v>
      </c>
      <c r="AZ34" s="22" t="s">
        <v>470</v>
      </c>
    </row>
    <row r="35" spans="1:52" s="34" customFormat="1" ht="252.75" hidden="1" customHeight="1" x14ac:dyDescent="0.25">
      <c r="A35" s="26" t="str">
        <f>+'[1]3 - Identificación del Riesgo'!B46</f>
        <v>PLANIFICACIÓN DEL ORDENAMIENTO SOCIAL DE LA PROPIEDAD</v>
      </c>
      <c r="B35" s="26" t="str">
        <f>+'[1]3 - Identificación del Riesgo'!C46</f>
        <v>Determinar las acciones necesarias a cargo de la Entidad para consolidar el Ordenamiento Social de la Propiedad Rural considerando los modelos de atención por oferta, demanda y descongestión</v>
      </c>
      <c r="C35" s="26" t="str">
        <f>+'[1]3 - Identificación del Riesgo'!D46</f>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
      <c r="D35" s="22" t="str">
        <f>+'[1]3 - Identificación del Riesgo'!F46</f>
        <v>SUBDIRECCIÓN DE SISTEMAS DE INFORMACIÓN DE TIERRAS</v>
      </c>
      <c r="E35" s="27" t="s">
        <v>543</v>
      </c>
      <c r="F35" s="22" t="str">
        <f>+'[1]3 - Identificación del Riesgo'!H46</f>
        <v xml:space="preserve">Expedir Acto administrativo que resuelve solicitud de inclusión en el RESO, sin la completitud del análisis dentro del proceso de valoración para determinar el cumplimiento de requisitos mínimos (omisión de validaciones en bases de datos/soportes documentales) </v>
      </c>
      <c r="G35" s="22" t="str">
        <f>+'[1]3 - Identificación del Riesgo'!I46</f>
        <v>Pérdida Reputacional</v>
      </c>
      <c r="H35" s="26" t="str">
        <f>+'[1]3 - Identificación del Riesgo'!J46</f>
        <v>Posibilidad de pérdida reputacional ante la credibilidad de la ANT y su misionalidad frente al ciudadano con respecto a los procesos misionales adelantados por la entidad debido a la inadecuada valoración u omisión de la información diligenciada en el Formulario de Inscripción de Sujetos de Ordenamiento Social FISO y de sus soportes anexados y de bases de datos requeridas</v>
      </c>
      <c r="I35" s="28">
        <f>+'[1]3 - Identificación del Riesgo'!O46</f>
        <v>44701</v>
      </c>
      <c r="J35" s="28" t="str">
        <f>+'[1]3 - Identificación del Riesgo'!K46</f>
        <v>OPERATIVOS</v>
      </c>
      <c r="K35" s="29" t="str">
        <f>+'[1]3 - Identificación del Riesgo'!N46</f>
        <v>Ejecución y administración de procesos</v>
      </c>
      <c r="L35" s="30">
        <v>10000</v>
      </c>
      <c r="M35" s="21" t="str">
        <f t="shared" si="8"/>
        <v>Muy Alta</v>
      </c>
      <c r="N35" s="31">
        <f t="shared" si="9"/>
        <v>1</v>
      </c>
      <c r="O35" s="30" t="s">
        <v>75</v>
      </c>
      <c r="P35" s="21" t="str">
        <f>IF(OR(O35=[2]Datos!$A$23,O35=[2]Datos!$B$23),"Leve",IF(OR(O35=[2]Datos!$A$24,O35=[2]Datos!$B$24),"Menor",IF(OR(O35=[2]Datos!$A$25,O35=[2]Datos!$B$25),"Moderado",IF(OR(O35=[2]Datos!$A$26,O35=[2]Datos!$B$26),"Mayor",IF(OR(O35=[2]Datos!$A$27,O35=[2]Datos!$B$27),"Catastrófico","")))))</f>
        <v>Catastrófico</v>
      </c>
      <c r="Q35" s="31">
        <f t="shared" si="10"/>
        <v>1</v>
      </c>
      <c r="R35" s="21" t="str">
        <f t="shared" si="11"/>
        <v>Extremo</v>
      </c>
      <c r="S35" s="21" t="e">
        <f t="shared" ca="1" si="12"/>
        <v>#NAME?</v>
      </c>
      <c r="T35" s="27" t="s">
        <v>130</v>
      </c>
      <c r="U35" s="26" t="str">
        <f>+'[1]5 - Diseño y Valoración Control'!I47</f>
        <v>SUBDIRECCIÓN SISTEMAS INFORMACIÓN DE TIERRAS</v>
      </c>
      <c r="V35" s="26" t="str">
        <f>+'[1]5 - Diseño y Valoración Control'!J47</f>
        <v>Subdirección Sistemas Información de Tierras revisa el cumplimiento de calidad de los actos administrativos según lo establecido por RESO a través de Matrices y consolidados de verificación de calidad mediante el análisis de la información suministrada por el solicitante en el formulario FISO, al igual que la documentación adjunta, de acuerdo con los requerimientos establecidos en el Decreto 902 y la Resolución 740 de 2017 y las demás que la modifican, adicionan y o derogan</v>
      </c>
      <c r="W35" s="22" t="str">
        <f>+'[1]5 - Diseño y Valoración Control'!K47</f>
        <v>Preventivo</v>
      </c>
      <c r="X35" s="19" t="str">
        <f t="shared" si="13"/>
        <v>Probabilidad</v>
      </c>
      <c r="Y35" s="22" t="str">
        <f>+'[1]5 - Diseño y Valoración Control'!M47</f>
        <v>Manual</v>
      </c>
      <c r="Z35" s="19" t="str">
        <f t="shared" si="14"/>
        <v>40%</v>
      </c>
      <c r="AA35" s="22" t="str">
        <f>+'[1]5 - Diseño y Valoración Control'!O47</f>
        <v>Documentado</v>
      </c>
      <c r="AB35" s="22" t="s">
        <v>53</v>
      </c>
      <c r="AC35" s="22" t="str">
        <f>+'[1]5 - Diseño y Valoración Control'!Q47</f>
        <v>Con registro</v>
      </c>
      <c r="AD35" s="20">
        <f>+'[1]5 - Diseño y Valoración Control'!R47</f>
        <v>0.6</v>
      </c>
      <c r="AE35" s="21" t="str">
        <f>+'[1]5 - Diseño y Valoración Control'!S47</f>
        <v>Media</v>
      </c>
      <c r="AF35" s="20">
        <f>+'[1]5 - Diseño y Valoración Control'!T47</f>
        <v>1</v>
      </c>
      <c r="AG35" s="21" t="str">
        <f>+'[1]5 - Diseño y Valoración Control'!U47</f>
        <v>Catastrófico</v>
      </c>
      <c r="AH35" s="21" t="str">
        <f>+'[1]5 - Diseño y Valoración Control'!V47</f>
        <v>Extremo</v>
      </c>
      <c r="AI35" s="21" t="str">
        <f>+'[1]5 - Diseño y Valoración Control'!W47</f>
        <v>Reducir</v>
      </c>
      <c r="AJ35" s="27" t="s">
        <v>131</v>
      </c>
      <c r="AK35" s="23" t="s">
        <v>132</v>
      </c>
      <c r="AL35" s="23" t="s">
        <v>101</v>
      </c>
      <c r="AM35" s="23" t="s">
        <v>133</v>
      </c>
      <c r="AN35" s="24">
        <v>4</v>
      </c>
      <c r="AO35" s="22">
        <v>1</v>
      </c>
      <c r="AP35" s="32">
        <f t="shared" si="7"/>
        <v>0.25</v>
      </c>
      <c r="AQ35" s="22" t="s">
        <v>56</v>
      </c>
      <c r="AR35" s="24" t="s">
        <v>134</v>
      </c>
      <c r="AS35" s="33">
        <f>+'[1]6 - Plan de Acciones Preventiva'!AM45</f>
        <v>0</v>
      </c>
      <c r="AT35" s="22" t="s">
        <v>469</v>
      </c>
      <c r="AU35" s="22" t="s">
        <v>129</v>
      </c>
      <c r="AV35" s="22" t="s">
        <v>469</v>
      </c>
      <c r="AW35" s="22" t="s">
        <v>129</v>
      </c>
      <c r="AX35" s="33" t="s">
        <v>494</v>
      </c>
      <c r="AY35" s="33" t="s">
        <v>700</v>
      </c>
      <c r="AZ35" s="22" t="s">
        <v>470</v>
      </c>
    </row>
    <row r="36" spans="1:52" s="34" customFormat="1" ht="285" hidden="1" x14ac:dyDescent="0.25">
      <c r="A36" s="26" t="str">
        <f>+'[1]3 - Identificación del Riesgo'!B47</f>
        <v>PLANIFICACIÓN DEL ORDENAMIENTO SOCIAL DE LA PROPIEDAD</v>
      </c>
      <c r="B36" s="26" t="str">
        <f>+'[1]3 - Identificación del Riesgo'!C47</f>
        <v>Determinar las acciones necesarias a cargo de la Entidad para consolidar el Ordenamiento Social de la Propiedad Rural considerando los modelos de atención por oferta, demanda y descongestión</v>
      </c>
      <c r="C36" s="26" t="str">
        <f>+'[1]3 - Identificación del Riesgo'!D47</f>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
      <c r="D36" s="22" t="str">
        <f>+'[1]3 - Identificación del Riesgo'!F47</f>
        <v>SUBDIRECCIÓN DE SISTEMAS DE INFORMACIÓN DE TIERRAS</v>
      </c>
      <c r="E36" s="27" t="s">
        <v>543</v>
      </c>
      <c r="F36" s="22" t="str">
        <f>+'[1]3 - Identificación del Riesgo'!H47</f>
        <v xml:space="preserve">Expedir Acto administrativo que resuelve solicitud de inclusión en el RESO, sin la completitud del análisis dentro del proceso de valoración para determinar el cumplimiento de requisitos mínimos (omisión de validaciones en bases de datos/soportes documentales) </v>
      </c>
      <c r="G36" s="22" t="str">
        <f>+'[1]3 - Identificación del Riesgo'!I47</f>
        <v>Pérdida Reputacional</v>
      </c>
      <c r="H36" s="26" t="str">
        <f>+'[1]3 - Identificación del Riesgo'!J47</f>
        <v>Posibilidad de pérdida reputacional ante la credibilidad de la ANT y su misionalidad frente al ciudadano con respecto a los procesos misionales adelantados por la entidad debido a la inadecuada valoración u omisión de la información diligenciada en el Formulario de Inscripción de Sujetos de Ordenamiento Social FISO y de sus soportes anexados y de bases de datos requeridas</v>
      </c>
      <c r="I36" s="28">
        <f>+'[1]3 - Identificación del Riesgo'!O47</f>
        <v>44701</v>
      </c>
      <c r="J36" s="28" t="str">
        <f>+'[1]3 - Identificación del Riesgo'!K47</f>
        <v>OPERATIVOS</v>
      </c>
      <c r="K36" s="29" t="str">
        <f>+'[1]3 - Identificación del Riesgo'!N47</f>
        <v>Ejecución y administración de procesos</v>
      </c>
      <c r="L36" s="30"/>
      <c r="M36" s="21" t="str">
        <f t="shared" si="8"/>
        <v/>
      </c>
      <c r="N36" s="31" t="str">
        <f t="shared" si="9"/>
        <v/>
      </c>
      <c r="O36" s="30"/>
      <c r="P36" s="21" t="str">
        <f>IF(OR(O36=[2]Datos!$A$23,O36=[2]Datos!$B$23),"Leve",IF(OR(O36=[2]Datos!$A$24,O36=[2]Datos!$B$24),"Menor",IF(OR(O36=[2]Datos!$A$25,O36=[2]Datos!$B$25),"Moderado",IF(OR(O36=[2]Datos!$A$26,O36=[2]Datos!$B$26),"Mayor",IF(OR(O36=[2]Datos!$A$27,O36=[2]Datos!$B$27),"Catastrófico","")))))</f>
        <v/>
      </c>
      <c r="Q36" s="31" t="str">
        <f t="shared" si="10"/>
        <v/>
      </c>
      <c r="R36" s="21" t="str">
        <f t="shared" si="11"/>
        <v/>
      </c>
      <c r="S36" s="21" t="e">
        <f t="shared" ca="1" si="12"/>
        <v>#NAME?</v>
      </c>
      <c r="T36" s="27" t="s">
        <v>135</v>
      </c>
      <c r="U36" s="26" t="str">
        <f>+'[1]5 - Diseño y Valoración Control'!I48</f>
        <v>SUBDIRECCIÓN SISTEMAS INFORMACIÓN DE TIERRAS</v>
      </c>
      <c r="V36" s="26" t="str">
        <f>+'[1]5 - Diseño y Valoración Control'!J48</f>
        <v xml:space="preserve">Subdirección Sistemas Información de Tierras resuelve el recurso de reposición modificando o confirmando la decisión de la solicitud de inclusión en el RESO a través de un acto administrativo mediante un análisis de las objeciones, la revisión de la consistencia de los soportes y argumentos que se utilizaron para tomar la decisión inicial </v>
      </c>
      <c r="W36" s="22" t="str">
        <f>+'[1]5 - Diseño y Valoración Control'!K48</f>
        <v>Correctivo</v>
      </c>
      <c r="X36" s="19" t="str">
        <f t="shared" si="13"/>
        <v>Impacto</v>
      </c>
      <c r="Y36" s="22" t="str">
        <f>+'[1]5 - Diseño y Valoración Control'!M48</f>
        <v>Manual</v>
      </c>
      <c r="Z36" s="19" t="str">
        <f t="shared" si="14"/>
        <v>25%</v>
      </c>
      <c r="AA36" s="22" t="str">
        <f>+'[1]5 - Diseño y Valoración Control'!O48</f>
        <v>Sin Documentar</v>
      </c>
      <c r="AB36" s="22" t="s">
        <v>53</v>
      </c>
      <c r="AC36" s="22" t="str">
        <f>+'[1]5 - Diseño y Valoración Control'!Q48</f>
        <v>Con registro</v>
      </c>
      <c r="AD36" s="20">
        <f>+'[1]5 - Diseño y Valoración Control'!R48</f>
        <v>0</v>
      </c>
      <c r="AE36" s="21" t="str">
        <f>+'[1]5 - Diseño y Valoración Control'!S48</f>
        <v/>
      </c>
      <c r="AF36" s="20">
        <f>+'[1]5 - Diseño y Valoración Control'!T48</f>
        <v>0</v>
      </c>
      <c r="AG36" s="21" t="str">
        <f>+'[1]5 - Diseño y Valoración Control'!U48</f>
        <v/>
      </c>
      <c r="AH36" s="21" t="str">
        <f>+'[1]5 - Diseño y Valoración Control'!V48</f>
        <v/>
      </c>
      <c r="AI36" s="21"/>
      <c r="AJ36" s="27" t="s">
        <v>136</v>
      </c>
      <c r="AK36" s="23" t="s">
        <v>137</v>
      </c>
      <c r="AL36" s="23" t="s">
        <v>101</v>
      </c>
      <c r="AM36" s="23" t="s">
        <v>138</v>
      </c>
      <c r="AN36" s="24">
        <v>3</v>
      </c>
      <c r="AO36" s="22">
        <v>3</v>
      </c>
      <c r="AP36" s="32">
        <f t="shared" si="7"/>
        <v>1</v>
      </c>
      <c r="AQ36" s="22" t="s">
        <v>139</v>
      </c>
      <c r="AR36" s="24" t="s">
        <v>140</v>
      </c>
      <c r="AS36" s="33">
        <f>+'[1]6 - Plan de Acciones Preventiva'!AM46</f>
        <v>0</v>
      </c>
      <c r="AT36" s="22" t="s">
        <v>685</v>
      </c>
      <c r="AU36" s="22" t="s">
        <v>503</v>
      </c>
      <c r="AV36" s="22" t="s">
        <v>469</v>
      </c>
      <c r="AW36" s="22" t="s">
        <v>129</v>
      </c>
      <c r="AX36" s="33" t="s">
        <v>482</v>
      </c>
      <c r="AY36" s="33" t="s">
        <v>701</v>
      </c>
      <c r="AZ36" s="22" t="s">
        <v>470</v>
      </c>
    </row>
    <row r="37" spans="1:52" s="34" customFormat="1" ht="362.25" hidden="1" customHeight="1" x14ac:dyDescent="0.25">
      <c r="A37" s="26" t="str">
        <f>+'[1]3 - Identificación del Riesgo'!B48</f>
        <v>PLANIFICACIÓN DEL ORDENAMIENTO SOCIAL DE LA PROPIEDAD</v>
      </c>
      <c r="B37" s="26" t="str">
        <f>+'[1]3 - Identificación del Riesgo'!C48</f>
        <v>Determinar las acciones necesarias a cargo de la Entidad para consolidar el Ordenamiento Social de la Propiedad Rural considerando los modelos de atención por oferta, demanda y descongestión</v>
      </c>
      <c r="C37" s="26" t="str">
        <f>+'[1]3 - Identificación del Riesgo'!D48</f>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
      <c r="D37" s="22" t="str">
        <f>+'[1]3 - Identificación del Riesgo'!F48</f>
        <v>SUBDIRECCIÓN DE PLANEACIÓN OPERATIVA</v>
      </c>
      <c r="E37" s="27" t="s">
        <v>141</v>
      </c>
      <c r="F37" s="22" t="str">
        <f>+'[1]3 - Identificación del Riesgo'!H48</f>
        <v>Incumplimiento en la formulación e implementación de los POSPR en los municipios programados por razones técnicas y operativas</v>
      </c>
      <c r="G37" s="22" t="str">
        <f>+'[1]3 - Identificación del Riesgo'!I48</f>
        <v>Afectación Económica o presupuestal</v>
      </c>
      <c r="H37" s="26" t="str">
        <f>+'[1]3 - Identificación del Riesgo'!J48</f>
        <v>Posibilidad de afectación económica por multa y sanción del ente regulador debido a la limitada capacidad técnica y operativa, uso de información desactualizada y deficiente, ausencia de herramientas y/o escenarios de monitoreo y seguimiento al desarrollo de las actividades de formulación e implementación de POSPR</v>
      </c>
      <c r="I37" s="28">
        <f>+'[1]3 - Identificación del Riesgo'!O48</f>
        <v>44701</v>
      </c>
      <c r="J37" s="28" t="str">
        <f>+'[1]3 - Identificación del Riesgo'!K48</f>
        <v>OPERATIVOS</v>
      </c>
      <c r="K37" s="29" t="str">
        <f>+'[1]3 - Identificación del Riesgo'!N48</f>
        <v>Ejecución y administración de procesos</v>
      </c>
      <c r="L37" s="30">
        <v>18</v>
      </c>
      <c r="M37" s="21" t="str">
        <f t="shared" si="8"/>
        <v>Baja</v>
      </c>
      <c r="N37" s="31">
        <f t="shared" si="9"/>
        <v>0.4</v>
      </c>
      <c r="O37" s="30" t="s">
        <v>51</v>
      </c>
      <c r="P37" s="21" t="str">
        <f>IF(OR(O37=[2]Datos!$A$23,O37=[2]Datos!$B$23),"Leve",IF(OR(O37=[2]Datos!$A$24,O37=[2]Datos!$B$24),"Menor",IF(OR(O37=[2]Datos!$A$25,O37=[2]Datos!$B$25),"Moderado",IF(OR(O37=[2]Datos!$A$26,O37=[2]Datos!$B$26),"Mayor",IF(OR(O37=[2]Datos!$A$27,O37=[2]Datos!$B$27),"Catastrófico","")))))</f>
        <v>Catastrófico</v>
      </c>
      <c r="Q37" s="31">
        <f t="shared" si="10"/>
        <v>1</v>
      </c>
      <c r="R37" s="21" t="str">
        <f t="shared" si="11"/>
        <v>Extremo</v>
      </c>
      <c r="S37" s="21" t="e">
        <f t="shared" ca="1" si="12"/>
        <v>#NAME?</v>
      </c>
      <c r="T37" s="27" t="s">
        <v>142</v>
      </c>
      <c r="U37" s="26" t="str">
        <f>+'[1]5 - Diseño y Valoración Control'!I49</f>
        <v>SUBDIRECCIÓN DE PLANEACIÓN OPERATIVA</v>
      </c>
      <c r="V37" s="26" t="str">
        <f>+'[1]5 - Diseño y Valoración Control'!J49</f>
        <v>Subdirección de Planeación Operativa Realiza monitoreo y seguimiento a la formulación, implementación y consolidación de los POSPR A través de reportes de seguimiento donde se evidencia la ejecución de las actividades y productos a desarrollar en el marco de la ruta metodológica para la formulación, implementación y consolidación de los Planes de Ordenamiento Social de la Propiedad Rural - POSPR</v>
      </c>
      <c r="W37" s="22" t="str">
        <f>+'[1]5 - Diseño y Valoración Control'!K49</f>
        <v>Preventivo</v>
      </c>
      <c r="X37" s="19" t="str">
        <f t="shared" si="13"/>
        <v>Probabilidad</v>
      </c>
      <c r="Y37" s="22" t="str">
        <f>+'[1]5 - Diseño y Valoración Control'!M49</f>
        <v>Manual</v>
      </c>
      <c r="Z37" s="19" t="str">
        <f t="shared" si="14"/>
        <v>40%</v>
      </c>
      <c r="AA37" s="22" t="str">
        <f>+'[1]5 - Diseño y Valoración Control'!O49</f>
        <v>Documentado</v>
      </c>
      <c r="AB37" s="22" t="s">
        <v>53</v>
      </c>
      <c r="AC37" s="22" t="str">
        <f>+'[1]5 - Diseño y Valoración Control'!Q49</f>
        <v>Con registro</v>
      </c>
      <c r="AD37" s="20">
        <f>+'[1]5 - Diseño y Valoración Control'!R49</f>
        <v>0.24</v>
      </c>
      <c r="AE37" s="21" t="str">
        <f>+'[1]5 - Diseño y Valoración Control'!S49</f>
        <v>Baja</v>
      </c>
      <c r="AF37" s="20">
        <f>+'[1]5 - Diseño y Valoración Control'!T49</f>
        <v>1</v>
      </c>
      <c r="AG37" s="21" t="str">
        <f>+'[1]5 - Diseño y Valoración Control'!U49</f>
        <v>Catastrófico</v>
      </c>
      <c r="AH37" s="21" t="str">
        <f>+'[1]5 - Diseño y Valoración Control'!V49</f>
        <v>Extremo</v>
      </c>
      <c r="AI37" s="21" t="str">
        <f>+'[1]5 - Diseño y Valoración Control'!W49</f>
        <v>Reducir</v>
      </c>
      <c r="AJ37" s="27" t="s">
        <v>143</v>
      </c>
      <c r="AK37" s="23" t="s">
        <v>144</v>
      </c>
      <c r="AL37" s="23" t="s">
        <v>124</v>
      </c>
      <c r="AM37" s="23" t="s">
        <v>145</v>
      </c>
      <c r="AN37" s="24">
        <v>3</v>
      </c>
      <c r="AO37" s="22">
        <v>2</v>
      </c>
      <c r="AP37" s="32">
        <f t="shared" si="7"/>
        <v>0.66666666666666652</v>
      </c>
      <c r="AQ37" s="22" t="s">
        <v>56</v>
      </c>
      <c r="AR37" s="24" t="s">
        <v>146</v>
      </c>
      <c r="AS37" s="33">
        <f>+'[1]6 - Plan de Acciones Preventiva'!AM47</f>
        <v>0</v>
      </c>
      <c r="AT37" s="22" t="s">
        <v>469</v>
      </c>
      <c r="AU37" s="22" t="s">
        <v>129</v>
      </c>
      <c r="AV37" s="22" t="s">
        <v>469</v>
      </c>
      <c r="AW37" s="22" t="s">
        <v>129</v>
      </c>
      <c r="AX37" s="33" t="s">
        <v>495</v>
      </c>
      <c r="AY37" s="33" t="s">
        <v>702</v>
      </c>
      <c r="AZ37" s="22" t="s">
        <v>470</v>
      </c>
    </row>
    <row r="38" spans="1:52" s="34" customFormat="1" ht="285" hidden="1" x14ac:dyDescent="0.25">
      <c r="A38" s="26" t="str">
        <f>+'[1]3 - Identificación del Riesgo'!B49</f>
        <v>PLANIFICACIÓN DEL ORDENAMIENTO SOCIAL DE LA PROPIEDAD</v>
      </c>
      <c r="B38" s="26" t="str">
        <f>+'[1]3 - Identificación del Riesgo'!C49</f>
        <v>Determinar las acciones necesarias a cargo de la Entidad para consolidar el Ordenamiento Social de la Propiedad Rural considerando los modelos de atención por oferta, demanda y descongestión</v>
      </c>
      <c r="C38" s="26" t="str">
        <f>+'[1]3 - Identificación del Riesgo'!D49</f>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
      <c r="D38" s="22" t="str">
        <f>+'[1]3 - Identificación del Riesgo'!F49</f>
        <v>SUBDIRECCIÓN DE PLANEACIÓN OPERATIVA</v>
      </c>
      <c r="E38" s="27" t="s">
        <v>141</v>
      </c>
      <c r="F38" s="22" t="str">
        <f>+'[1]3 - Identificación del Riesgo'!H49</f>
        <v>Incumplimiento en la formulación e implementación de los POSPR en los municipios programados por razones técnicas y operativas</v>
      </c>
      <c r="G38" s="22" t="str">
        <f>+'[1]3 - Identificación del Riesgo'!I49</f>
        <v>Afectación Económica o presupuestal</v>
      </c>
      <c r="H38" s="26" t="str">
        <f>+'[1]3 - Identificación del Riesgo'!J49</f>
        <v>Posibilidad de afectación económica por multa y sanción del ente regulador debido a la limitada capacidad técnica y operativa, uso de información desactualizada y deficiente, ausencia de herramientas y/o escenarios de monitoreo y seguimiento al desarrollo de las actividades de formulación e implementación de POSPR</v>
      </c>
      <c r="I38" s="28">
        <f>+'[1]3 - Identificación del Riesgo'!O49</f>
        <v>44701</v>
      </c>
      <c r="J38" s="28" t="str">
        <f>+'[1]3 - Identificación del Riesgo'!K49</f>
        <v>OPERATIVOS</v>
      </c>
      <c r="K38" s="29" t="str">
        <f>+'[1]3 - Identificación del Riesgo'!N49</f>
        <v>Ejecución y administración de procesos</v>
      </c>
      <c r="L38" s="30"/>
      <c r="M38" s="21" t="str">
        <f t="shared" si="8"/>
        <v/>
      </c>
      <c r="N38" s="31" t="str">
        <f t="shared" si="9"/>
        <v/>
      </c>
      <c r="O38" s="30"/>
      <c r="P38" s="21" t="str">
        <f>IF(OR(O38=[2]Datos!$A$23,O38=[2]Datos!$B$23),"Leve",IF(OR(O38=[2]Datos!$A$24,O38=[2]Datos!$B$24),"Menor",IF(OR(O38=[2]Datos!$A$25,O38=[2]Datos!$B$25),"Moderado",IF(OR(O38=[2]Datos!$A$26,O38=[2]Datos!$B$26),"Mayor",IF(OR(O38=[2]Datos!$A$27,O38=[2]Datos!$B$27),"Catastrófico","")))))</f>
        <v/>
      </c>
      <c r="Q38" s="31" t="str">
        <f t="shared" si="10"/>
        <v/>
      </c>
      <c r="R38" s="21" t="str">
        <f t="shared" si="11"/>
        <v/>
      </c>
      <c r="S38" s="21" t="e">
        <f t="shared" ca="1" si="12"/>
        <v>#NAME?</v>
      </c>
      <c r="T38" s="27" t="s">
        <v>387</v>
      </c>
      <c r="U38" s="26" t="str">
        <f>+'[1]5 - Diseño y Valoración Control'!I50</f>
        <v>SUBDIRECCIÓN DE PLANEACIÓN OPERATIVA</v>
      </c>
      <c r="V38" s="26" t="str">
        <f>+'[1]5 - Diseño y Valoración Control'!J50</f>
        <v>Subdirección de Planeación Operativa Actualiza Cronogramas de Operación en el municipio programado para el ajuste del desarrollo de la operación A través de actas de Comités Técnicos Operativos o de mesas técnicas  Mediante la revisión de las desviaciones en la elaboración y entrega de productos, proponiendo acciones de mejora para la corrección de estas</v>
      </c>
      <c r="W38" s="22" t="str">
        <f>+'[1]5 - Diseño y Valoración Control'!K50</f>
        <v>Correctivo</v>
      </c>
      <c r="X38" s="19" t="str">
        <f t="shared" si="13"/>
        <v>Impacto</v>
      </c>
      <c r="Y38" s="22" t="str">
        <f>+'[1]5 - Diseño y Valoración Control'!M50</f>
        <v>Manual</v>
      </c>
      <c r="Z38" s="19" t="str">
        <f t="shared" si="14"/>
        <v>25%</v>
      </c>
      <c r="AA38" s="22" t="str">
        <f>+'[1]5 - Diseño y Valoración Control'!O50</f>
        <v>Documentado</v>
      </c>
      <c r="AB38" s="22" t="s">
        <v>53</v>
      </c>
      <c r="AC38" s="22" t="str">
        <f>+'[1]5 - Diseño y Valoración Control'!Q50</f>
        <v>Con registro</v>
      </c>
      <c r="AD38" s="20">
        <f>+'[1]5 - Diseño y Valoración Control'!R50</f>
        <v>0</v>
      </c>
      <c r="AE38" s="21" t="str">
        <f>+'[1]5 - Diseño y Valoración Control'!S50</f>
        <v/>
      </c>
      <c r="AF38" s="20">
        <f>+'[1]5 - Diseño y Valoración Control'!T50</f>
        <v>0</v>
      </c>
      <c r="AG38" s="21" t="str">
        <f>+'[1]5 - Diseño y Valoración Control'!U50</f>
        <v/>
      </c>
      <c r="AH38" s="21" t="str">
        <f>+'[1]5 - Diseño y Valoración Control'!V50</f>
        <v/>
      </c>
      <c r="AI38" s="21"/>
      <c r="AJ38" s="27" t="s">
        <v>388</v>
      </c>
      <c r="AK38" s="26"/>
      <c r="AL38" s="26" t="str">
        <f>+'[1]6 - Plan de Acciones Preventiva'!H48</f>
        <v/>
      </c>
      <c r="AM38" s="26">
        <f>+'[1]6 - Plan de Acciones Preventiva'!I48</f>
        <v>0</v>
      </c>
      <c r="AN38" s="24">
        <f>+'[1]6 - Plan de Acciones Preventiva'!J48</f>
        <v>0</v>
      </c>
      <c r="AO38" s="22">
        <f>+'[1]6 - Plan de Acciones Preventiva'!AI48</f>
        <v>0</v>
      </c>
      <c r="AP38" s="32" t="e">
        <f t="shared" si="7"/>
        <v>#DIV/0!</v>
      </c>
      <c r="AQ38" s="22">
        <f>+'[1]6 - Plan de Acciones Preventiva'!AK48</f>
        <v>0</v>
      </c>
      <c r="AR38" s="33"/>
      <c r="AS38" s="33">
        <f>+'[1]6 - Plan de Acciones Preventiva'!AM48</f>
        <v>0</v>
      </c>
      <c r="AT38" s="22" t="s">
        <v>685</v>
      </c>
      <c r="AU38" s="22" t="s">
        <v>503</v>
      </c>
      <c r="AV38" s="22" t="s">
        <v>684</v>
      </c>
      <c r="AW38" s="22" t="s">
        <v>503</v>
      </c>
      <c r="AX38" s="33" t="s">
        <v>678</v>
      </c>
      <c r="AY38" s="74" t="s">
        <v>748</v>
      </c>
      <c r="AZ38" s="22" t="s">
        <v>470</v>
      </c>
    </row>
    <row r="39" spans="1:52" s="34" customFormat="1" ht="409.6" hidden="1" customHeight="1" x14ac:dyDescent="0.25">
      <c r="A39" s="26" t="str">
        <f>+'[1]3 - Identificación del Riesgo'!B50</f>
        <v>PLANIFICACIÓN DEL ORDENAMIENTO SOCIAL DE LA PROPIEDAD</v>
      </c>
      <c r="B39" s="26" t="str">
        <f>+'[1]3 - Identificación del Riesgo'!C50</f>
        <v>Determinar las acciones necesarias a cargo de la Entidad para consolidar el Ordenamiento Social de la Propiedad Rural considerando los modelos de atención por oferta, demanda y descongestión</v>
      </c>
      <c r="C39" s="26" t="str">
        <f>+'[1]3 - Identificación del Riesgo'!D50</f>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
      <c r="D39" s="22" t="str">
        <f>+'[1]3 - Identificación del Riesgo'!F50</f>
        <v>SUBDIRECCIÓN DE PLANEACIÓN OPERATIVA</v>
      </c>
      <c r="E39" s="27" t="s">
        <v>147</v>
      </c>
      <c r="F39" s="22" t="str">
        <f>+'[1]3 - Identificación del Riesgo'!H50</f>
        <v>Retrasos o suspensión en la formulación e implementación de POSPR en los municipios programados por condiciones de seguridad adversas a la operación</v>
      </c>
      <c r="G39" s="22" t="str">
        <f>+'[1]3 - Identificación del Riesgo'!I50</f>
        <v>Afectación Económica o presupuestal</v>
      </c>
      <c r="H39" s="26" t="str">
        <f>+'[1]3 - Identificación del Riesgo'!J50</f>
        <v>Posibilidad de afectación económica en sobrecostos de operación debido a las situaciones de orden público sobrevinientes, que impidan desarrollar las actividades operativas en la formulación e implementación de POSPR en los municipios programados</v>
      </c>
      <c r="I39" s="28">
        <f>+'[1]3 - Identificación del Riesgo'!O50</f>
        <v>44701</v>
      </c>
      <c r="J39" s="28" t="str">
        <f>+'[1]3 - Identificación del Riesgo'!K50</f>
        <v>OPERATIVOS</v>
      </c>
      <c r="K39" s="29" t="str">
        <f>+'[1]3 - Identificación del Riesgo'!N50</f>
        <v>Daños a activos fijos/ eventos externos</v>
      </c>
      <c r="L39" s="30">
        <v>18</v>
      </c>
      <c r="M39" s="21" t="str">
        <f t="shared" si="8"/>
        <v>Baja</v>
      </c>
      <c r="N39" s="31">
        <f t="shared" si="9"/>
        <v>0.4</v>
      </c>
      <c r="O39" s="30" t="s">
        <v>51</v>
      </c>
      <c r="P39" s="21" t="str">
        <f>IF(OR(O39=[2]Datos!$A$23,O39=[2]Datos!$B$23),"Leve",IF(OR(O39=[2]Datos!$A$24,O39=[2]Datos!$B$24),"Menor",IF(OR(O39=[2]Datos!$A$25,O39=[2]Datos!$B$25),"Moderado",IF(OR(O39=[2]Datos!$A$26,O39=[2]Datos!$B$26),"Mayor",IF(OR(O39=[2]Datos!$A$27,O39=[2]Datos!$B$27),"Catastrófico","")))))</f>
        <v>Catastrófico</v>
      </c>
      <c r="Q39" s="31">
        <f t="shared" si="10"/>
        <v>1</v>
      </c>
      <c r="R39" s="21" t="str">
        <f t="shared" si="11"/>
        <v>Extremo</v>
      </c>
      <c r="S39" s="21" t="e">
        <f t="shared" ca="1" si="12"/>
        <v>#NAME?</v>
      </c>
      <c r="T39" s="27" t="s">
        <v>148</v>
      </c>
      <c r="U39" s="26" t="str">
        <f>+'[1]5 - Diseño y Valoración Control'!I51</f>
        <v>SUBDIRECCIÓN DE PLANEACIÓN OPERATIVA</v>
      </c>
      <c r="V39" s="26" t="str">
        <f>+'[1]5 - Diseño y Valoración Control'!J51</f>
        <v xml:space="preserve">Subdirección de Planeación Operativa Realiza análisis de condiciones de riesgo en asuntos de seguridad  en el marco de la ruta de Formulación e Implementación del POSPR A través de actas de reuniones e  informes en materia de seguridad  mediante el análisis de variables de condiciones de seguridad y reuniones de articulación con autoridades del sector defensa </v>
      </c>
      <c r="W39" s="22" t="str">
        <f>+'[1]5 - Diseño y Valoración Control'!K51</f>
        <v>Preventivo</v>
      </c>
      <c r="X39" s="19" t="str">
        <f t="shared" si="13"/>
        <v>Probabilidad</v>
      </c>
      <c r="Y39" s="22" t="str">
        <f>+'[1]5 - Diseño y Valoración Control'!M51</f>
        <v>Manual</v>
      </c>
      <c r="Z39" s="19" t="str">
        <f t="shared" si="14"/>
        <v>40%</v>
      </c>
      <c r="AA39" s="22" t="str">
        <f>+'[1]5 - Diseño y Valoración Control'!O51</f>
        <v>Documentado</v>
      </c>
      <c r="AB39" s="22" t="s">
        <v>53</v>
      </c>
      <c r="AC39" s="22" t="str">
        <f>+'[1]5 - Diseño y Valoración Control'!Q51</f>
        <v>Con registro</v>
      </c>
      <c r="AD39" s="20">
        <f>+'[1]5 - Diseño y Valoración Control'!R51</f>
        <v>0.24</v>
      </c>
      <c r="AE39" s="21" t="str">
        <f>+'[1]5 - Diseño y Valoración Control'!S51</f>
        <v>Baja</v>
      </c>
      <c r="AF39" s="20">
        <f>+'[1]5 - Diseño y Valoración Control'!T51</f>
        <v>1</v>
      </c>
      <c r="AG39" s="21" t="str">
        <f>+'[1]5 - Diseño y Valoración Control'!U51</f>
        <v>Catastrófico</v>
      </c>
      <c r="AH39" s="21" t="str">
        <f>+'[1]5 - Diseño y Valoración Control'!V51</f>
        <v>Extremo</v>
      </c>
      <c r="AI39" s="21" t="str">
        <f>+'[1]5 - Diseño y Valoración Control'!W51</f>
        <v>Reducir</v>
      </c>
      <c r="AJ39" s="27" t="s">
        <v>149</v>
      </c>
      <c r="AK39" s="23" t="s">
        <v>150</v>
      </c>
      <c r="AL39" s="23" t="s">
        <v>124</v>
      </c>
      <c r="AM39" s="23" t="s">
        <v>151</v>
      </c>
      <c r="AN39" s="24">
        <v>9</v>
      </c>
      <c r="AO39" s="22">
        <v>9</v>
      </c>
      <c r="AP39" s="32">
        <f t="shared" si="7"/>
        <v>1</v>
      </c>
      <c r="AQ39" s="22" t="s">
        <v>139</v>
      </c>
      <c r="AR39" s="33" t="s">
        <v>152</v>
      </c>
      <c r="AS39" s="33">
        <f>+'[1]6 - Plan de Acciones Preventiva'!AM49</f>
        <v>0</v>
      </c>
      <c r="AT39" s="22" t="s">
        <v>469</v>
      </c>
      <c r="AU39" s="22" t="s">
        <v>129</v>
      </c>
      <c r="AV39" s="22" t="s">
        <v>469</v>
      </c>
      <c r="AW39" s="22" t="s">
        <v>129</v>
      </c>
      <c r="AX39" s="33" t="s">
        <v>704</v>
      </c>
      <c r="AY39" s="33" t="s">
        <v>703</v>
      </c>
      <c r="AZ39" s="22" t="s">
        <v>470</v>
      </c>
    </row>
    <row r="40" spans="1:52" s="34" customFormat="1" ht="285" hidden="1" x14ac:dyDescent="0.25">
      <c r="A40" s="26" t="str">
        <f>+'[1]3 - Identificación del Riesgo'!B51</f>
        <v>PLANIFICACIÓN DEL ORDENAMIENTO SOCIAL DE LA PROPIEDAD</v>
      </c>
      <c r="B40" s="26" t="str">
        <f>+'[1]3 - Identificación del Riesgo'!C51</f>
        <v>Determinar las acciones necesarias a cargo de la Entidad para consolidar el Ordenamiento Social de la Propiedad Rural considerando los modelos de atención por oferta, demanda y descongestión</v>
      </c>
      <c r="C40" s="26" t="str">
        <f>+'[1]3 - Identificación del Riesgo'!D51</f>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
      <c r="D40" s="22" t="str">
        <f>+'[1]3 - Identificación del Riesgo'!F51</f>
        <v>SUBDIRECCIÓN DE PLANEACIÓN OPERATIVA</v>
      </c>
      <c r="E40" s="27" t="s">
        <v>147</v>
      </c>
      <c r="F40" s="22" t="str">
        <f>+'[1]3 - Identificación del Riesgo'!H51</f>
        <v>Retrasos o suspensión en la formulación e implementación de POSPR en los municipios programados por condiciones de seguridad adversas a la operación</v>
      </c>
      <c r="G40" s="22" t="str">
        <f>+'[1]3 - Identificación del Riesgo'!I51</f>
        <v>Afectación Económica o presupuestal</v>
      </c>
      <c r="H40" s="26" t="str">
        <f>+'[1]3 - Identificación del Riesgo'!J51</f>
        <v>Posibilidad de afectación económica en sobrecostos de operación debido a las situaciones de orden público sobrevinientes, que impidan desarrollar las actividades operativas en la formulación e implementación de POSPR en los municipios programados</v>
      </c>
      <c r="I40" s="28">
        <f>+'[1]3 - Identificación del Riesgo'!O51</f>
        <v>44701</v>
      </c>
      <c r="J40" s="28" t="str">
        <f>+'[1]3 - Identificación del Riesgo'!K51</f>
        <v>OPERATIVOS</v>
      </c>
      <c r="K40" s="29" t="str">
        <f>+'[1]3 - Identificación del Riesgo'!N51</f>
        <v>Daños a activos fijos/ eventos externos</v>
      </c>
      <c r="L40" s="30">
        <v>18</v>
      </c>
      <c r="M40" s="21" t="str">
        <f t="shared" si="8"/>
        <v>Baja</v>
      </c>
      <c r="N40" s="31">
        <f t="shared" si="9"/>
        <v>0.4</v>
      </c>
      <c r="O40" s="30" t="s">
        <v>51</v>
      </c>
      <c r="P40" s="21" t="str">
        <f>IF(OR(O40=[2]Datos!$A$23,O40=[2]Datos!$B$23),"Leve",IF(OR(O40=[2]Datos!$A$24,O40=[2]Datos!$B$24),"Menor",IF(OR(O40=[2]Datos!$A$25,O40=[2]Datos!$B$25),"Moderado",IF(OR(O40=[2]Datos!$A$26,O40=[2]Datos!$B$26),"Mayor",IF(OR(O40=[2]Datos!$A$27,O40=[2]Datos!$B$27),"Catastrófico","")))))</f>
        <v>Catastrófico</v>
      </c>
      <c r="Q40" s="31">
        <f t="shared" si="10"/>
        <v>1</v>
      </c>
      <c r="R40" s="21" t="str">
        <f t="shared" si="11"/>
        <v>Extremo</v>
      </c>
      <c r="S40" s="21" t="e">
        <f t="shared" ca="1" si="12"/>
        <v>#NAME?</v>
      </c>
      <c r="T40" s="27" t="s">
        <v>389</v>
      </c>
      <c r="U40" s="26" t="str">
        <f>+'[1]5 - Diseño y Valoración Control'!I52</f>
        <v>SUBDIRECCIÓN DE PLANEACIÓN OPERATIVA</v>
      </c>
      <c r="V40" s="26" t="str">
        <f>+'[1]5 - Diseño y Valoración Control'!J52</f>
        <v>Subdirección de Planeación Operativa Revisa que los POSPR operativos contengan el capitulo de las recomendaciones de viabilización para la implementación como insumo para la toma de decisiones a través del POSPR operativo  Mediante la revisión de este documento, el cual debe tener el capitulo No 4 "recomendaciones para la implementación de POSPR"</v>
      </c>
      <c r="W40" s="22" t="str">
        <f>+'[1]5 - Diseño y Valoración Control'!K52</f>
        <v>Preventivo</v>
      </c>
      <c r="X40" s="19" t="str">
        <f t="shared" si="13"/>
        <v>Probabilidad</v>
      </c>
      <c r="Y40" s="22" t="str">
        <f>+'[1]5 - Diseño y Valoración Control'!M52</f>
        <v>Manual</v>
      </c>
      <c r="Z40" s="19" t="str">
        <f t="shared" si="14"/>
        <v>40%</v>
      </c>
      <c r="AA40" s="22" t="str">
        <f>+'[1]5 - Diseño y Valoración Control'!O52</f>
        <v>Documentado</v>
      </c>
      <c r="AB40" s="22" t="s">
        <v>53</v>
      </c>
      <c r="AC40" s="22" t="str">
        <f>+'[1]5 - Diseño y Valoración Control'!Q52</f>
        <v>Con registro</v>
      </c>
      <c r="AD40" s="20">
        <f>+'[1]5 - Diseño y Valoración Control'!R52</f>
        <v>0.14399999999999999</v>
      </c>
      <c r="AE40" s="21" t="str">
        <f>+'[1]5 - Diseño y Valoración Control'!S52</f>
        <v>Muy Baja</v>
      </c>
      <c r="AF40" s="20">
        <f>+'[1]5 - Diseño y Valoración Control'!T52</f>
        <v>1</v>
      </c>
      <c r="AG40" s="21" t="str">
        <f>+'[1]5 - Diseño y Valoración Control'!U52</f>
        <v>Catastrófico</v>
      </c>
      <c r="AH40" s="21" t="str">
        <f>+'[1]5 - Diseño y Valoración Control'!V52</f>
        <v>Extremo</v>
      </c>
      <c r="AI40" s="21" t="str">
        <f>+'[1]5 - Diseño y Valoración Control'!W52</f>
        <v>Reducir</v>
      </c>
      <c r="AJ40" s="27" t="s">
        <v>390</v>
      </c>
      <c r="AK40" s="26"/>
      <c r="AL40" s="26" t="str">
        <f>+'[1]6 - Plan de Acciones Preventiva'!H50</f>
        <v/>
      </c>
      <c r="AM40" s="26">
        <f>+'[1]6 - Plan de Acciones Preventiva'!I50</f>
        <v>0</v>
      </c>
      <c r="AN40" s="24">
        <f>+'[1]6 - Plan de Acciones Preventiva'!J50</f>
        <v>0</v>
      </c>
      <c r="AO40" s="22">
        <f>+'[1]6 - Plan de Acciones Preventiva'!AI50</f>
        <v>0</v>
      </c>
      <c r="AP40" s="32" t="e">
        <f t="shared" ref="AP40:AP71" si="15">+((AO40/AN40)*100)/100</f>
        <v>#DIV/0!</v>
      </c>
      <c r="AQ40" s="22">
        <f>+'[1]6 - Plan de Acciones Preventiva'!AK50</f>
        <v>0</v>
      </c>
      <c r="AR40" s="33"/>
      <c r="AS40" s="33">
        <f>+'[1]6 - Plan de Acciones Preventiva'!AM50</f>
        <v>0</v>
      </c>
      <c r="AT40" s="22" t="s">
        <v>469</v>
      </c>
      <c r="AU40" s="22" t="s">
        <v>129</v>
      </c>
      <c r="AV40" s="22" t="s">
        <v>684</v>
      </c>
      <c r="AW40" s="22" t="s">
        <v>503</v>
      </c>
      <c r="AX40" s="33" t="s">
        <v>489</v>
      </c>
      <c r="AY40" s="33" t="s">
        <v>706</v>
      </c>
      <c r="AZ40" s="22" t="s">
        <v>470</v>
      </c>
    </row>
    <row r="41" spans="1:52" s="34" customFormat="1" ht="285" hidden="1" x14ac:dyDescent="0.25">
      <c r="A41" s="26" t="str">
        <f>+'[1]3 - Identificación del Riesgo'!B52</f>
        <v>PLANIFICACIÓN DEL ORDENAMIENTO SOCIAL DE LA PROPIEDAD</v>
      </c>
      <c r="B41" s="26" t="str">
        <f>+'[1]3 - Identificación del Riesgo'!C52</f>
        <v>Determinar las acciones necesarias a cargo de la Entidad para consolidar el Ordenamiento Social de la Propiedad Rural considerando los modelos de atención por oferta, demanda y descongestión</v>
      </c>
      <c r="C41" s="26" t="str">
        <f>+'[1]3 - Identificación del Riesgo'!D52</f>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
      <c r="D41" s="22" t="str">
        <f>+'[1]3 - Identificación del Riesgo'!F52</f>
        <v>SUBDIRECCIÓN DE PLANEACIÓN OPERATIVA</v>
      </c>
      <c r="E41" s="27" t="s">
        <v>147</v>
      </c>
      <c r="F41" s="22" t="str">
        <f>+'[1]3 - Identificación del Riesgo'!H52</f>
        <v>Retrasos o suspensión en la formulación e implementación de POSPR en los municipios programados por condiciones de seguridad adversas a la operación</v>
      </c>
      <c r="G41" s="22" t="str">
        <f>+'[1]3 - Identificación del Riesgo'!I52</f>
        <v>Afectación Económica o presupuestal</v>
      </c>
      <c r="H41" s="26" t="str">
        <f>+'[1]3 - Identificación del Riesgo'!J52</f>
        <v>Posibilidad de afectación económica en sobrecostos de operación debido a las situaciones de orden público sobrevinientes, que impidan desarrollar las actividades operativas en la formulación e implementación de POSPR en los municipios programados</v>
      </c>
      <c r="I41" s="28">
        <f>+'[1]3 - Identificación del Riesgo'!O52</f>
        <v>44701</v>
      </c>
      <c r="J41" s="28" t="str">
        <f>+'[1]3 - Identificación del Riesgo'!K52</f>
        <v>OPERATIVOS</v>
      </c>
      <c r="K41" s="29" t="str">
        <f>+'[1]3 - Identificación del Riesgo'!N52</f>
        <v>Daños a activos fijos/ eventos externos</v>
      </c>
      <c r="L41" s="30"/>
      <c r="M41" s="21" t="str">
        <f t="shared" si="8"/>
        <v/>
      </c>
      <c r="N41" s="31" t="str">
        <f t="shared" si="9"/>
        <v/>
      </c>
      <c r="O41" s="30"/>
      <c r="P41" s="21" t="str">
        <f>IF(OR(O41=[2]Datos!$A$23,O41=[2]Datos!$B$23),"Leve",IF(OR(O41=[2]Datos!$A$24,O41=[2]Datos!$B$24),"Menor",IF(OR(O41=[2]Datos!$A$25,O41=[2]Datos!$B$25),"Moderado",IF(OR(O41=[2]Datos!$A$26,O41=[2]Datos!$B$26),"Mayor",IF(OR(O41=[2]Datos!$A$27,O41=[2]Datos!$B$27),"Catastrófico","")))))</f>
        <v/>
      </c>
      <c r="Q41" s="31" t="str">
        <f t="shared" si="10"/>
        <v/>
      </c>
      <c r="R41" s="21" t="str">
        <f t="shared" si="11"/>
        <v/>
      </c>
      <c r="S41" s="21" t="e">
        <f t="shared" ca="1" si="12"/>
        <v>#NAME?</v>
      </c>
      <c r="T41" s="27" t="s">
        <v>391</v>
      </c>
      <c r="U41" s="26" t="str">
        <f>+'[1]5 - Diseño y Valoración Control'!I53</f>
        <v>SUBDIRECCIÓN DE PLANEACIÓN OPERATIVA</v>
      </c>
      <c r="V41" s="26" t="str">
        <f>+'[1]5 - Diseño y Valoración Control'!J53</f>
        <v>Subdirección de Planeación Operativa Determinan la necesidad de suspender o desprogramar la intervención en el municipio A través del Acta de la Mesa de Ordenamiento de la ANT Donde se revisa la  proposición en condiciones de seguridad realizada por la DGOSP, definiendo que acción se toma con relación a la desprogramación o suspensión</v>
      </c>
      <c r="W41" s="22" t="str">
        <f>+'[1]5 - Diseño y Valoración Control'!K53</f>
        <v>Correctivo</v>
      </c>
      <c r="X41" s="19" t="str">
        <f t="shared" si="13"/>
        <v>Impacto</v>
      </c>
      <c r="Y41" s="22" t="str">
        <f>+'[1]5 - Diseño y Valoración Control'!M53</f>
        <v>Manual</v>
      </c>
      <c r="Z41" s="19" t="str">
        <f t="shared" si="14"/>
        <v>25%</v>
      </c>
      <c r="AA41" s="22" t="str">
        <f>+'[1]5 - Diseño y Valoración Control'!O53</f>
        <v>Documentado</v>
      </c>
      <c r="AB41" s="22" t="s">
        <v>53</v>
      </c>
      <c r="AC41" s="22" t="str">
        <f>+'[1]5 - Diseño y Valoración Control'!Q53</f>
        <v>Con registro</v>
      </c>
      <c r="AD41" s="20">
        <f>+'[1]5 - Diseño y Valoración Control'!R53</f>
        <v>0</v>
      </c>
      <c r="AE41" s="21" t="str">
        <f>+'[1]5 - Diseño y Valoración Control'!S53</f>
        <v/>
      </c>
      <c r="AF41" s="20">
        <f>+'[1]5 - Diseño y Valoración Control'!T53</f>
        <v>0</v>
      </c>
      <c r="AG41" s="21" t="str">
        <f>+'[1]5 - Diseño y Valoración Control'!U53</f>
        <v/>
      </c>
      <c r="AH41" s="21" t="str">
        <f>+'[1]5 - Diseño y Valoración Control'!V53</f>
        <v/>
      </c>
      <c r="AI41" s="21"/>
      <c r="AJ41" s="27" t="s">
        <v>392</v>
      </c>
      <c r="AK41" s="26"/>
      <c r="AL41" s="26" t="str">
        <f>+'[1]6 - Plan de Acciones Preventiva'!H51</f>
        <v/>
      </c>
      <c r="AM41" s="26">
        <f>+'[1]6 - Plan de Acciones Preventiva'!I51</f>
        <v>0</v>
      </c>
      <c r="AN41" s="24">
        <f>+'[1]6 - Plan de Acciones Preventiva'!J51</f>
        <v>0</v>
      </c>
      <c r="AO41" s="22">
        <f>+'[1]6 - Plan de Acciones Preventiva'!AI51</f>
        <v>0</v>
      </c>
      <c r="AP41" s="32" t="e">
        <f t="shared" si="15"/>
        <v>#DIV/0!</v>
      </c>
      <c r="AQ41" s="22">
        <f>+'[1]6 - Plan de Acciones Preventiva'!AK51</f>
        <v>0</v>
      </c>
      <c r="AR41" s="33"/>
      <c r="AS41" s="33">
        <f>+'[1]6 - Plan de Acciones Preventiva'!AM51</f>
        <v>0</v>
      </c>
      <c r="AT41" s="22" t="s">
        <v>685</v>
      </c>
      <c r="AU41" s="22" t="s">
        <v>503</v>
      </c>
      <c r="AV41" s="22" t="s">
        <v>684</v>
      </c>
      <c r="AW41" s="22" t="s">
        <v>503</v>
      </c>
      <c r="AX41" s="33" t="s">
        <v>678</v>
      </c>
      <c r="AY41" s="33" t="s">
        <v>705</v>
      </c>
      <c r="AZ41" s="22" t="s">
        <v>470</v>
      </c>
    </row>
    <row r="42" spans="1:52" s="34" customFormat="1" ht="409.5" hidden="1" x14ac:dyDescent="0.25">
      <c r="A42" s="26" t="str">
        <f>+'[1]3 - Identificación del Riesgo'!B53</f>
        <v>PLANIFICACIÓN DEL ORDENAMIENTO SOCIAL DE LA PROPIEDAD</v>
      </c>
      <c r="B42" s="26" t="str">
        <f>+'[1]3 - Identificación del Riesgo'!C53</f>
        <v>Determinar las acciones necesarias a cargo de la Entidad para consolidar el Ordenamiento Social de la Propiedad Rural considerando los modelos de atención por oferta, demanda y descongestión</v>
      </c>
      <c r="C42" s="26" t="str">
        <f>+'[1]3 - Identificación del Riesgo'!D53</f>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
      <c r="D42" s="22" t="str">
        <f>+'[1]3 - Identificación del Riesgo'!F53</f>
        <v>SUBDIRECCIÓN DE PLANEACIÓN OPERATIVA</v>
      </c>
      <c r="E42" s="27" t="s">
        <v>153</v>
      </c>
      <c r="F42" s="22" t="str">
        <f>+'[1]3 - Identificación del Riesgo'!H53</f>
        <v>Incumplimientos por parte de los socios estratégicos y/u operadores de catastro en la entrega de insumos / productos requeridos para la formulación e implementación de POSPR, en el marco de los convenios celebrados</v>
      </c>
      <c r="G42" s="22" t="str">
        <f>+'[1]3 - Identificación del Riesgo'!I53</f>
        <v>Afectación Económica o presupuestal</v>
      </c>
      <c r="H42" s="26" t="str">
        <f>+'[1]3 - Identificación del Riesgo'!J53</f>
        <v>Posibilidad de afectación económica por multa y sanción del ente regulador debido al inadecuado seguimiento a la ejecución en las actividades desarrolladas por socios estratégicos y/u operadores de catastro en la formulación e implementación de POSPR</v>
      </c>
      <c r="I42" s="28">
        <f>+'[1]3 - Identificación del Riesgo'!O53</f>
        <v>44701</v>
      </c>
      <c r="J42" s="28" t="str">
        <f>+'[1]3 - Identificación del Riesgo'!K53</f>
        <v>OPERATIVOS</v>
      </c>
      <c r="K42" s="29" t="str">
        <f>+'[1]3 - Identificación del Riesgo'!N53</f>
        <v>Ejecución y administración de procesos</v>
      </c>
      <c r="L42" s="30">
        <v>50</v>
      </c>
      <c r="M42" s="21" t="str">
        <f t="shared" si="8"/>
        <v>Media</v>
      </c>
      <c r="N42" s="31">
        <f t="shared" si="9"/>
        <v>0.6</v>
      </c>
      <c r="O42" s="30" t="s">
        <v>51</v>
      </c>
      <c r="P42" s="21" t="str">
        <f>IF(OR(O42=[2]Datos!$A$23,O42=[2]Datos!$B$23),"Leve",IF(OR(O42=[2]Datos!$A$24,O42=[2]Datos!$B$24),"Menor",IF(OR(O42=[2]Datos!$A$25,O42=[2]Datos!$B$25),"Moderado",IF(OR(O42=[2]Datos!$A$26,O42=[2]Datos!$B$26),"Mayor",IF(OR(O42=[2]Datos!$A$27,O42=[2]Datos!$B$27),"Catastrófico","")))))</f>
        <v>Catastrófico</v>
      </c>
      <c r="Q42" s="31">
        <f t="shared" si="10"/>
        <v>1</v>
      </c>
      <c r="R42" s="21" t="str">
        <f t="shared" si="11"/>
        <v>Extremo</v>
      </c>
      <c r="S42" s="21" t="e">
        <f t="shared" ca="1" si="12"/>
        <v>#NAME?</v>
      </c>
      <c r="T42" s="27" t="s">
        <v>154</v>
      </c>
      <c r="U42" s="26" t="str">
        <f>+'[1]5 - Diseño y Valoración Control'!I54</f>
        <v>SUBDIRECCIÓN DE PLANEACIÓN OPERATIVA</v>
      </c>
      <c r="V42" s="26" t="str">
        <f>+'[1]5 - Diseño y Valoración Control'!J54</f>
        <v xml:space="preserve">Subdirección de Planeación Operativa Realiza seguimiento al cumplimiento de los convenios por socios estratégicos y/ u operadores de catastro para la formulación e implementación de POSPR A través de informes de seguimiento y mesas técnicas operativas para el acompañamiento a socios estratégicos en la implementación de POSPR Mediante la revisión del avance de la información operativa y financiera frente a las metas pactadas de los convenios por socios estratégicos y/u operadores de catastro </v>
      </c>
      <c r="W42" s="22" t="str">
        <f>+'[1]5 - Diseño y Valoración Control'!K54</f>
        <v>Detectivo</v>
      </c>
      <c r="X42" s="19" t="str">
        <f t="shared" si="13"/>
        <v>Impacto</v>
      </c>
      <c r="Y42" s="22" t="str">
        <f>+'[1]5 - Diseño y Valoración Control'!M54</f>
        <v>Manual</v>
      </c>
      <c r="Z42" s="19" t="str">
        <f t="shared" si="14"/>
        <v>30%</v>
      </c>
      <c r="AA42" s="22" t="str">
        <f>+'[1]5 - Diseño y Valoración Control'!O54</f>
        <v>Documentado</v>
      </c>
      <c r="AB42" s="22" t="s">
        <v>53</v>
      </c>
      <c r="AC42" s="22" t="str">
        <f>+'[1]5 - Diseño y Valoración Control'!Q54</f>
        <v>Con registro</v>
      </c>
      <c r="AD42" s="20">
        <f>+'[1]5 - Diseño y Valoración Control'!R54</f>
        <v>0.6</v>
      </c>
      <c r="AE42" s="21" t="str">
        <f>+'[1]5 - Diseño y Valoración Control'!S54</f>
        <v>Media</v>
      </c>
      <c r="AF42" s="20">
        <f>+'[1]5 - Diseño y Valoración Control'!T54</f>
        <v>0.7</v>
      </c>
      <c r="AG42" s="21" t="str">
        <f>+'[1]5 - Diseño y Valoración Control'!U54</f>
        <v>Mayor</v>
      </c>
      <c r="AH42" s="21" t="str">
        <f>+'[1]5 - Diseño y Valoración Control'!V54</f>
        <v>Alto</v>
      </c>
      <c r="AI42" s="21" t="str">
        <f>+'[1]5 - Diseño y Valoración Control'!W54</f>
        <v>Reducir</v>
      </c>
      <c r="AJ42" s="27" t="s">
        <v>155</v>
      </c>
      <c r="AK42" s="23" t="s">
        <v>156</v>
      </c>
      <c r="AL42" s="23" t="s">
        <v>124</v>
      </c>
      <c r="AM42" s="23" t="s">
        <v>157</v>
      </c>
      <c r="AN42" s="24">
        <v>4</v>
      </c>
      <c r="AO42" s="22">
        <v>1</v>
      </c>
      <c r="AP42" s="32">
        <f t="shared" si="15"/>
        <v>0.25</v>
      </c>
      <c r="AQ42" s="22" t="str">
        <f>+'[1]6 - Plan de Acciones Preventiva'!AK52</f>
        <v>En curso</v>
      </c>
      <c r="AR42" s="22" t="s">
        <v>158</v>
      </c>
      <c r="AS42" s="33">
        <f>+'[1]6 - Plan de Acciones Preventiva'!AM52</f>
        <v>0</v>
      </c>
      <c r="AT42" s="22" t="s">
        <v>469</v>
      </c>
      <c r="AU42" s="22" t="s">
        <v>129</v>
      </c>
      <c r="AV42" s="22" t="s">
        <v>469</v>
      </c>
      <c r="AW42" s="22" t="s">
        <v>129</v>
      </c>
      <c r="AX42" s="33" t="s">
        <v>707</v>
      </c>
      <c r="AY42" s="33" t="s">
        <v>708</v>
      </c>
      <c r="AZ42" s="22" t="s">
        <v>470</v>
      </c>
    </row>
    <row r="43" spans="1:52" s="34" customFormat="1" ht="240" hidden="1" customHeight="1" x14ac:dyDescent="0.25">
      <c r="A43" s="26" t="str">
        <f>+'[1]3 - Identificación del Riesgo'!B54</f>
        <v>PLANIFICACIÓN DEL ORDENAMIENTO SOCIAL DE LA PROPIEDAD</v>
      </c>
      <c r="B43" s="26" t="str">
        <f>+'[1]3 - Identificación del Riesgo'!C54</f>
        <v>Determinar las acciones necesarias a cargo de la Entidad para consolidar el Ordenamiento Social de la Propiedad Rural considerando los modelos de atención por oferta, demanda y descongestión</v>
      </c>
      <c r="C43" s="26" t="str">
        <f>+'[1]3 - Identificación del Riesgo'!D54</f>
        <v>Desde la comunicación a los entes territoriales de la programación de municipios para la formulación e implementación de los Planes de Ordenamiento Social de la Propiedad Rural (POSPR) hasta su consolidación, aprobación, y la planificación de las acciones para la demanda, descongestión, y planes de atención a comunidades étnicas</v>
      </c>
      <c r="D43" s="22" t="str">
        <f>+'[1]3 - Identificación del Riesgo'!F54</f>
        <v>SUBDIRECCIÓN DE PLANEACIÓN OPERATIVA</v>
      </c>
      <c r="E43" s="27" t="s">
        <v>153</v>
      </c>
      <c r="F43" s="22" t="str">
        <f>+'[1]3 - Identificación del Riesgo'!H54</f>
        <v>Incumplimientos por parte de los socios estratégicos y/u operadores de catastro en la entrega de insumos / productos requeridos para la formulación e implementación de POSPR, en el marco de los convenios celebrados</v>
      </c>
      <c r="G43" s="22" t="str">
        <f>+'[1]3 - Identificación del Riesgo'!I54</f>
        <v>Afectación Económica o presupuestal</v>
      </c>
      <c r="H43" s="26" t="str">
        <f>+'[1]3 - Identificación del Riesgo'!J54</f>
        <v>Posibilidad de afectación económica por multa y sanción del ente regulador debido al inadecuado seguimiento a la ejecución en las actividades desarrolladas por socios estratégicos y/u operadores de catastro en la formulación e implementación de POSPR</v>
      </c>
      <c r="I43" s="28">
        <f>+'[1]3 - Identificación del Riesgo'!O54</f>
        <v>44701</v>
      </c>
      <c r="J43" s="28" t="str">
        <f>+'[1]3 - Identificación del Riesgo'!K54</f>
        <v>OPERATIVOS</v>
      </c>
      <c r="K43" s="29" t="str">
        <f>+'[1]3 - Identificación del Riesgo'!N54</f>
        <v>Ejecución y administración de procesos</v>
      </c>
      <c r="L43" s="30"/>
      <c r="M43" s="21" t="str">
        <f t="shared" si="8"/>
        <v/>
      </c>
      <c r="N43" s="31" t="str">
        <f t="shared" si="9"/>
        <v/>
      </c>
      <c r="O43" s="30"/>
      <c r="P43" s="21" t="str">
        <f>IF(OR(O43=[2]Datos!$A$23,O43=[2]Datos!$B$23),"Leve",IF(OR(O43=[2]Datos!$A$24,O43=[2]Datos!$B$24),"Menor",IF(OR(O43=[2]Datos!$A$25,O43=[2]Datos!$B$25),"Moderado",IF(OR(O43=[2]Datos!$A$26,O43=[2]Datos!$B$26),"Mayor",IF(OR(O43=[2]Datos!$A$27,O43=[2]Datos!$B$27),"Catastrófico","")))))</f>
        <v/>
      </c>
      <c r="Q43" s="31" t="str">
        <f t="shared" si="10"/>
        <v/>
      </c>
      <c r="R43" s="21" t="str">
        <f t="shared" si="11"/>
        <v/>
      </c>
      <c r="S43" s="21" t="e">
        <f t="shared" ca="1" si="12"/>
        <v>#NAME?</v>
      </c>
      <c r="T43" s="27" t="s">
        <v>159</v>
      </c>
      <c r="U43" s="26" t="str">
        <f>+'[1]5 - Diseño y Valoración Control'!I55</f>
        <v>SUBDIRECCIÓN DE PLANEACIÓN OPERATIVA</v>
      </c>
      <c r="V43" s="26" t="str">
        <f>+'[1]5 - Diseño y Valoración Control'!J55</f>
        <v xml:space="preserve">Subdirección de Planeación Operativa Actualiza Cronogramas de Operación en el municipio programado A través de informes de seguimiento o mesas técnicas operativas para el acompañamiento a socios estratégicos en la implementación de POSPR Mediante la revisión del avance de la información operativa y financiera frente a las metas pactadas de los convenios por socios estratégicos y/u operadores de catastro </v>
      </c>
      <c r="W43" s="22" t="str">
        <f>+'[1]5 - Diseño y Valoración Control'!K55</f>
        <v>Correctivo</v>
      </c>
      <c r="X43" s="19" t="str">
        <f t="shared" si="13"/>
        <v>Impacto</v>
      </c>
      <c r="Y43" s="22" t="str">
        <f>+'[1]5 - Diseño y Valoración Control'!M55</f>
        <v>Manual</v>
      </c>
      <c r="Z43" s="19" t="str">
        <f t="shared" si="14"/>
        <v>25%</v>
      </c>
      <c r="AA43" s="22" t="str">
        <f>+'[1]5 - Diseño y Valoración Control'!O55</f>
        <v>Documentado</v>
      </c>
      <c r="AB43" s="22" t="s">
        <v>53</v>
      </c>
      <c r="AC43" s="22" t="str">
        <f>+'[1]5 - Diseño y Valoración Control'!Q55</f>
        <v>Con registro</v>
      </c>
      <c r="AD43" s="20">
        <f>+'[1]5 - Diseño y Valoración Control'!R55</f>
        <v>0</v>
      </c>
      <c r="AE43" s="21" t="str">
        <f>+'[1]5 - Diseño y Valoración Control'!S55</f>
        <v/>
      </c>
      <c r="AF43" s="20">
        <f>+'[1]5 - Diseño y Valoración Control'!T55</f>
        <v>0</v>
      </c>
      <c r="AG43" s="21" t="str">
        <f>+'[1]5 - Diseño y Valoración Control'!U55</f>
        <v/>
      </c>
      <c r="AH43" s="21" t="str">
        <f>+'[1]5 - Diseño y Valoración Control'!V55</f>
        <v/>
      </c>
      <c r="AI43" s="21"/>
      <c r="AJ43" s="27" t="s">
        <v>160</v>
      </c>
      <c r="AK43" s="23" t="s">
        <v>161</v>
      </c>
      <c r="AL43" s="23" t="s">
        <v>124</v>
      </c>
      <c r="AM43" s="23" t="s">
        <v>162</v>
      </c>
      <c r="AN43" s="24">
        <v>3</v>
      </c>
      <c r="AO43" s="22">
        <v>2</v>
      </c>
      <c r="AP43" s="32">
        <f t="shared" si="15"/>
        <v>0.66666666666666652</v>
      </c>
      <c r="AQ43" s="22" t="str">
        <f>+'[1]6 - Plan de Acciones Preventiva'!AK53</f>
        <v>En curso</v>
      </c>
      <c r="AR43" s="24" t="s">
        <v>163</v>
      </c>
      <c r="AS43" s="33">
        <f>+'[1]6 - Plan de Acciones Preventiva'!AM53</f>
        <v>0</v>
      </c>
      <c r="AT43" s="22" t="s">
        <v>685</v>
      </c>
      <c r="AU43" s="22" t="s">
        <v>503</v>
      </c>
      <c r="AV43" s="22" t="s">
        <v>469</v>
      </c>
      <c r="AW43" s="22" t="s">
        <v>129</v>
      </c>
      <c r="AX43" s="33" t="s">
        <v>483</v>
      </c>
      <c r="AY43" s="33" t="s">
        <v>709</v>
      </c>
      <c r="AZ43" s="22" t="s">
        <v>470</v>
      </c>
    </row>
    <row r="44" spans="1:52" s="34" customFormat="1" ht="304.5" hidden="1" customHeight="1" x14ac:dyDescent="0.25">
      <c r="A44" s="26" t="str">
        <f>+'[1]3 - Identificación del Riesgo'!B55</f>
        <v>SEGURIDAD JURÍDICA SOBRE LA TITULARIDAD DE LA TIERRA Y LOS TERRITORIOS</v>
      </c>
      <c r="B44" s="26" t="str">
        <f>+'[1]3 - Identificación del Riesgo'!C55</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44" s="26" t="str">
        <f>+'[1]3 - Identificación del Riesgo'!D55</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44" s="22" t="str">
        <f>+'[1]3 - Identificación del Riesgo'!F55</f>
        <v>DIRECCIÓN DE GESTIÓN JURÍDICA DE TIERRAS</v>
      </c>
      <c r="E44" s="27" t="s">
        <v>164</v>
      </c>
      <c r="F44" s="22" t="str">
        <f>+'[1]3 - Identificación del Riesgo'!H55</f>
        <v>Tomar decisiones incorrectas en los procesos agrarios y la formalización de la propiedad privada rural (zonas no focalizadas)</v>
      </c>
      <c r="G44" s="22" t="str">
        <f>+'[1]3 - Identificación del Riesgo'!I55</f>
        <v>Pérdida Reputacional</v>
      </c>
      <c r="H44" s="26" t="str">
        <f>+'[1]3 - Identificación del Riesgo'!J55</f>
        <v>Posibilidad de pérdida reputacional en la credibilidad institucional por la decisión generada erradamente en el acto administrativo para las zonas no focalizadas</v>
      </c>
      <c r="I44" s="28">
        <f>+'[1]3 - Identificación del Riesgo'!O55</f>
        <v>44701</v>
      </c>
      <c r="J44" s="28" t="str">
        <f>+'[1]3 - Identificación del Riesgo'!K55</f>
        <v>OPERATIVOS</v>
      </c>
      <c r="K44" s="29" t="str">
        <f>+'[1]3 - Identificación del Riesgo'!N55</f>
        <v>Ejecución y administración de procesos</v>
      </c>
      <c r="L44" s="30">
        <v>7000</v>
      </c>
      <c r="M44" s="21" t="str">
        <f t="shared" si="8"/>
        <v>Muy Alta</v>
      </c>
      <c r="N44" s="31">
        <f t="shared" si="9"/>
        <v>1</v>
      </c>
      <c r="O44" s="30" t="s">
        <v>112</v>
      </c>
      <c r="P44" s="21" t="str">
        <f>IF(OR(O44=[2]Datos!$A$23,O44=[2]Datos!$B$23),"Leve",IF(OR(O44=[2]Datos!$A$24,O44=[2]Datos!$B$24),"Menor",IF(OR(O44=[2]Datos!$A$25,O44=[2]Datos!$B$25),"Moderado",IF(OR(O44=[2]Datos!$A$26,O44=[2]Datos!$B$26),"Mayor",IF(OR(O44=[2]Datos!$A$27,O44=[2]Datos!$B$27),"Catastrófico","")))))</f>
        <v>Mayor</v>
      </c>
      <c r="Q44" s="31">
        <f t="shared" si="10"/>
        <v>0.8</v>
      </c>
      <c r="R44" s="21" t="str">
        <f t="shared" si="11"/>
        <v>Alto</v>
      </c>
      <c r="S44" s="21" t="e">
        <f t="shared" ca="1" si="12"/>
        <v>#NAME?</v>
      </c>
      <c r="T44" s="27" t="s">
        <v>165</v>
      </c>
      <c r="U44" s="26" t="str">
        <f>+'[1]5 - Diseño y Valoración Control'!I56</f>
        <v>SUBDIRECCIÓN DE PROCESOS AGRARIOS Y GESTIÓN JURÍDICA</v>
      </c>
      <c r="V44" s="26" t="str">
        <f>+'[1]5 - Diseño y Valoración Control'!J56</f>
        <v>Subdirección de Procesos Agrarios y Gestión Jurídica revisa los actos administrativos de los procesos agrarios en zonas no focalizadas antes de ser suscritos por parte del Subdirector a través del listado de los actos administrativos donde consta la revisión indicando el número de expediente y el número del acto administrativo que está en los sistemas de información de la ANT</v>
      </c>
      <c r="W44" s="22" t="str">
        <f>+'[1]5 - Diseño y Valoración Control'!K56</f>
        <v>Preventivo</v>
      </c>
      <c r="X44" s="19" t="str">
        <f t="shared" si="13"/>
        <v>Probabilidad</v>
      </c>
      <c r="Y44" s="22" t="str">
        <f>+'[1]5 - Diseño y Valoración Control'!M56</f>
        <v>Manual</v>
      </c>
      <c r="Z44" s="19" t="str">
        <f t="shared" si="14"/>
        <v>40%</v>
      </c>
      <c r="AA44" s="22" t="str">
        <f>+'[1]5 - Diseño y Valoración Control'!O56</f>
        <v>Documentado</v>
      </c>
      <c r="AB44" s="22" t="s">
        <v>53</v>
      </c>
      <c r="AC44" s="22" t="str">
        <f>+'[1]5 - Diseño y Valoración Control'!Q56</f>
        <v>Con registro</v>
      </c>
      <c r="AD44" s="20">
        <f>+'[1]5 - Diseño y Valoración Control'!R56</f>
        <v>0.6</v>
      </c>
      <c r="AE44" s="21" t="str">
        <f>+'[1]5 - Diseño y Valoración Control'!S56</f>
        <v>Media</v>
      </c>
      <c r="AF44" s="20">
        <f>+'[1]5 - Diseño y Valoración Control'!T56</f>
        <v>0.8</v>
      </c>
      <c r="AG44" s="21" t="str">
        <f>+'[1]5 - Diseño y Valoración Control'!U56</f>
        <v>Mayor</v>
      </c>
      <c r="AH44" s="21" t="str">
        <f>+'[1]5 - Diseño y Valoración Control'!V56</f>
        <v>Alto</v>
      </c>
      <c r="AI44" s="21" t="str">
        <f>+'[1]5 - Diseño y Valoración Control'!W56</f>
        <v>Reducir</v>
      </c>
      <c r="AJ44" s="27" t="s">
        <v>166</v>
      </c>
      <c r="AK44" s="26" t="str">
        <f>+'[1]6 - Plan de Acciones Preventiva'!G54</f>
        <v>Actualizar y depurar el inventario de procesos agrarios en zonas no focalizadas</v>
      </c>
      <c r="AL44" s="26" t="str">
        <f>+'[1]6 - Plan de Acciones Preventiva'!H54</f>
        <v>SUBDIRECCIÓN DE PROCESOS AGRARIOS Y GESTIÓN JURÍDICA</v>
      </c>
      <c r="AM44" s="26" t="str">
        <f>+'[1]6 - Plan de Acciones Preventiva'!I54</f>
        <v>Inventario de procesos agrarios en zonas no focalizadas actualizado.</v>
      </c>
      <c r="AN44" s="24">
        <v>9</v>
      </c>
      <c r="AO44" s="22">
        <v>4</v>
      </c>
      <c r="AP44" s="32">
        <f t="shared" si="15"/>
        <v>0.44444444444444442</v>
      </c>
      <c r="AQ44" s="22" t="s">
        <v>93</v>
      </c>
      <c r="AR44" s="33" t="s">
        <v>167</v>
      </c>
      <c r="AS44" s="33">
        <f>+'[1]6 - Plan de Acciones Preventiva'!AM54</f>
        <v>0</v>
      </c>
      <c r="AT44" s="22" t="s">
        <v>469</v>
      </c>
      <c r="AU44" s="22" t="s">
        <v>129</v>
      </c>
      <c r="AV44" s="22" t="s">
        <v>469</v>
      </c>
      <c r="AW44" s="22" t="s">
        <v>129</v>
      </c>
      <c r="AX44" s="33" t="s">
        <v>474</v>
      </c>
      <c r="AY44" s="33" t="s">
        <v>710</v>
      </c>
      <c r="AZ44" s="22" t="s">
        <v>470</v>
      </c>
    </row>
    <row r="45" spans="1:52" s="34" customFormat="1" ht="231.75" hidden="1" customHeight="1" x14ac:dyDescent="0.25">
      <c r="A45" s="26" t="str">
        <f>+'[1]3 - Identificación del Riesgo'!B56</f>
        <v>SEGURIDAD JURÍDICA SOBRE LA TITULARIDAD DE LA TIERRA Y LOS TERRITORIOS</v>
      </c>
      <c r="B45" s="26" t="str">
        <f>+'[1]3 - Identificación del Riesgo'!C56</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45" s="26" t="str">
        <f>+'[1]3 - Identificación del Riesgo'!D56</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45" s="22" t="str">
        <f>+'[1]3 - Identificación del Riesgo'!F56</f>
        <v>DIRECCIÓN DE GESTIÓN JURÍDICA DE TIERRAS</v>
      </c>
      <c r="E45" s="27" t="s">
        <v>164</v>
      </c>
      <c r="F45" s="22" t="str">
        <f>+'[1]3 - Identificación del Riesgo'!H56</f>
        <v>Tomar decisiones incorrectas en los procesos agrarios y la formalización de la propiedad privada rural (zonas no focalizadas)</v>
      </c>
      <c r="G45" s="22" t="str">
        <f>+'[1]3 - Identificación del Riesgo'!I56</f>
        <v>Pérdida Reputacional</v>
      </c>
      <c r="H45" s="26" t="str">
        <f>+'[1]3 - Identificación del Riesgo'!J56</f>
        <v>Posibilidad de pérdida reputacional en la credibilidad institucional por la decisión generada erradamente en el acto administrativo para las zonas no focalizadas</v>
      </c>
      <c r="I45" s="28">
        <f>+'[1]3 - Identificación del Riesgo'!O56</f>
        <v>44701</v>
      </c>
      <c r="J45" s="28" t="str">
        <f>+'[1]3 - Identificación del Riesgo'!K56</f>
        <v>OPERATIVOS</v>
      </c>
      <c r="K45" s="29" t="str">
        <f>+'[1]3 - Identificación del Riesgo'!N56</f>
        <v>Ejecución y administración de procesos</v>
      </c>
      <c r="L45" s="30">
        <v>7000</v>
      </c>
      <c r="M45" s="21" t="str">
        <f t="shared" si="8"/>
        <v>Muy Alta</v>
      </c>
      <c r="N45" s="31">
        <f t="shared" si="9"/>
        <v>1</v>
      </c>
      <c r="O45" s="30" t="s">
        <v>112</v>
      </c>
      <c r="P45" s="21" t="str">
        <f>IF(OR(O45=[2]Datos!$A$23,O45=[2]Datos!$B$23),"Leve",IF(OR(O45=[2]Datos!$A$24,O45=[2]Datos!$B$24),"Menor",IF(OR(O45=[2]Datos!$A$25,O45=[2]Datos!$B$25),"Moderado",IF(OR(O45=[2]Datos!$A$26,O45=[2]Datos!$B$26),"Mayor",IF(OR(O45=[2]Datos!$A$27,O45=[2]Datos!$B$27),"Catastrófico","")))))</f>
        <v>Mayor</v>
      </c>
      <c r="Q45" s="31">
        <f t="shared" si="10"/>
        <v>0.8</v>
      </c>
      <c r="R45" s="21" t="str">
        <f t="shared" si="11"/>
        <v>Alto</v>
      </c>
      <c r="S45" s="21" t="e">
        <f t="shared" ca="1" si="12"/>
        <v>#NAME?</v>
      </c>
      <c r="T45" s="27" t="s">
        <v>393</v>
      </c>
      <c r="U45" s="26" t="str">
        <f>+'[1]5 - Diseño y Valoración Control'!I57</f>
        <v>SUBDIRECCIÓN DE PROCESOS AGRARIOS Y GESTIÓN JURÍDICA</v>
      </c>
      <c r="V45" s="26" t="str">
        <f>+'[1]5 - Diseño y Valoración Control'!J57</f>
        <v>Subdirección de Procesos Agrarios y Gestión Jurídica profiere un nuevo acto administrativo corrigiendo las inconsistencias del proceso agrario en zonas no focalizadas a través del listado de los actos administrativos que corrigen las inconsistencias corrigiendo la decisión tomada mediante un nuevo acto administrativo, cada vez que se presente un acto administrativo con decisión errónea</v>
      </c>
      <c r="W45" s="22" t="str">
        <f>+'[1]5 - Diseño y Valoración Control'!K57</f>
        <v>Correctivo</v>
      </c>
      <c r="X45" s="19" t="str">
        <f t="shared" si="13"/>
        <v>Impacto</v>
      </c>
      <c r="Y45" s="22" t="str">
        <f>+'[1]5 - Diseño y Valoración Control'!M57</f>
        <v>Manual</v>
      </c>
      <c r="Z45" s="19" t="str">
        <f t="shared" si="14"/>
        <v>25%</v>
      </c>
      <c r="AA45" s="22" t="str">
        <f>+'[1]5 - Diseño y Valoración Control'!O57</f>
        <v>Sin documentar</v>
      </c>
      <c r="AB45" s="22" t="s">
        <v>53</v>
      </c>
      <c r="AC45" s="22" t="str">
        <f>+'[1]5 - Diseño y Valoración Control'!Q57</f>
        <v>Con registro</v>
      </c>
      <c r="AD45" s="20">
        <f>+'[1]5 - Diseño y Valoración Control'!R57</f>
        <v>0</v>
      </c>
      <c r="AE45" s="21" t="str">
        <f>+'[1]5 - Diseño y Valoración Control'!S57</f>
        <v/>
      </c>
      <c r="AF45" s="20">
        <f>+'[1]5 - Diseño y Valoración Control'!T57</f>
        <v>0</v>
      </c>
      <c r="AG45" s="21" t="str">
        <f>+'[1]5 - Diseño y Valoración Control'!U57</f>
        <v/>
      </c>
      <c r="AH45" s="21" t="str">
        <f>+'[1]5 - Diseño y Valoración Control'!V57</f>
        <v/>
      </c>
      <c r="AI45" s="21"/>
      <c r="AJ45" s="27" t="s">
        <v>394</v>
      </c>
      <c r="AK45" s="26"/>
      <c r="AL45" s="26" t="str">
        <f>+'[1]6 - Plan de Acciones Preventiva'!H55</f>
        <v/>
      </c>
      <c r="AM45" s="26">
        <f>+'[1]6 - Plan de Acciones Preventiva'!I55</f>
        <v>0</v>
      </c>
      <c r="AN45" s="24">
        <f>+'[1]6 - Plan de Acciones Preventiva'!J55</f>
        <v>0</v>
      </c>
      <c r="AO45" s="22">
        <f>+'[1]6 - Plan de Acciones Preventiva'!AI55</f>
        <v>0</v>
      </c>
      <c r="AP45" s="32" t="e">
        <f t="shared" si="15"/>
        <v>#DIV/0!</v>
      </c>
      <c r="AQ45" s="22">
        <f>+'[1]6 - Plan de Acciones Preventiva'!AK55</f>
        <v>0</v>
      </c>
      <c r="AR45" s="33"/>
      <c r="AS45" s="33">
        <f>+'[1]6 - Plan de Acciones Preventiva'!AM55</f>
        <v>0</v>
      </c>
      <c r="AT45" s="22" t="s">
        <v>685</v>
      </c>
      <c r="AU45" s="22" t="s">
        <v>503</v>
      </c>
      <c r="AV45" s="22" t="s">
        <v>684</v>
      </c>
      <c r="AW45" s="22" t="s">
        <v>503</v>
      </c>
      <c r="AX45" s="33" t="s">
        <v>678</v>
      </c>
      <c r="AY45" s="33" t="s">
        <v>711</v>
      </c>
      <c r="AZ45" s="22" t="s">
        <v>470</v>
      </c>
    </row>
    <row r="46" spans="1:52" s="34" customFormat="1" ht="227.25" hidden="1" customHeight="1" x14ac:dyDescent="0.25">
      <c r="A46" s="26" t="str">
        <f>+'[1]3 - Identificación del Riesgo'!B57</f>
        <v>SEGURIDAD JURÍDICA SOBRE LA TITULARIDAD DE LA TIERRA Y LOS TERRITORIOS</v>
      </c>
      <c r="B46" s="26" t="str">
        <f>+'[1]3 - Identificación del Riesgo'!C57</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46" s="26" t="str">
        <f>+'[1]3 - Identificación del Riesgo'!D57</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46" s="22" t="str">
        <f>+'[1]3 - Identificación del Riesgo'!F57</f>
        <v>DIRECCIÓN DE GESTIÓN JURÍDICA DE TIERRAS</v>
      </c>
      <c r="E46" s="27" t="s">
        <v>168</v>
      </c>
      <c r="F46" s="22" t="str">
        <f>+'[1]3 - Identificación del Riesgo'!H57</f>
        <v>Tomar decisiones incorrectas en los procesos agrarios y la formalización de la propiedad privada rural (zonas focalizadas)</v>
      </c>
      <c r="G46" s="22" t="str">
        <f>+'[1]3 - Identificación del Riesgo'!I57</f>
        <v>Pérdida Reputacional</v>
      </c>
      <c r="H46" s="26" t="str">
        <f>+'[1]3 - Identificación del Riesgo'!J57</f>
        <v>Posibilidad de pérdida reputacional en la credibilidad institucional por la decisión generada erradamente en el acto administrativo para las zonas focalizadas y formalización de la propiedad privada rural</v>
      </c>
      <c r="I46" s="28">
        <f>+'[1]3 - Identificación del Riesgo'!O57</f>
        <v>44701</v>
      </c>
      <c r="J46" s="28" t="str">
        <f>+'[1]3 - Identificación del Riesgo'!K57</f>
        <v>OPERATIVOS</v>
      </c>
      <c r="K46" s="29" t="str">
        <f>+'[1]3 - Identificación del Riesgo'!N57</f>
        <v>Ejecución y administración de procesos</v>
      </c>
      <c r="L46" s="30">
        <v>7000</v>
      </c>
      <c r="M46" s="21" t="str">
        <f t="shared" si="8"/>
        <v>Muy Alta</v>
      </c>
      <c r="N46" s="31">
        <f t="shared" si="9"/>
        <v>1</v>
      </c>
      <c r="O46" s="30" t="s">
        <v>112</v>
      </c>
      <c r="P46" s="21" t="str">
        <f>IF(OR(O46=[2]Datos!$A$23,O46=[2]Datos!$B$23),"Leve",IF(OR(O46=[2]Datos!$A$24,O46=[2]Datos!$B$24),"Menor",IF(OR(O46=[2]Datos!$A$25,O46=[2]Datos!$B$25),"Moderado",IF(OR(O46=[2]Datos!$A$26,O46=[2]Datos!$B$26),"Mayor",IF(OR(O46=[2]Datos!$A$27,O46=[2]Datos!$B$27),"Catastrófico","")))))</f>
        <v>Mayor</v>
      </c>
      <c r="Q46" s="31">
        <f t="shared" si="10"/>
        <v>0.8</v>
      </c>
      <c r="R46" s="21" t="str">
        <f t="shared" si="11"/>
        <v>Alto</v>
      </c>
      <c r="S46" s="21" t="e">
        <f t="shared" ca="1" si="12"/>
        <v>#NAME?</v>
      </c>
      <c r="T46" s="27" t="s">
        <v>169</v>
      </c>
      <c r="U46" s="26" t="str">
        <f>+'[1]5 - Diseño y Valoración Control'!I58</f>
        <v>SUBDIRECCIÓN DE SEGURIDAD JURÍDICA</v>
      </c>
      <c r="V46" s="26" t="str">
        <f>+'[1]5 - Diseño y Valoración Control'!J58</f>
        <v>Subdirección de Seguridad Jurídica revisa los actos administrativos de los procesos agrarios en zonas focalizadas y formalización de la propiedad privada rural antes de ser suscritos por parte del Subdirector a través del listado de los actos administrativos donde consta la revisión indicando el número de expediente y el número del acto administrativo que está en los sistemas de información de la ANT</v>
      </c>
      <c r="W46" s="22" t="str">
        <f>+'[1]5 - Diseño y Valoración Control'!K58</f>
        <v>Preventivo</v>
      </c>
      <c r="X46" s="19" t="str">
        <f t="shared" si="13"/>
        <v>Probabilidad</v>
      </c>
      <c r="Y46" s="22" t="str">
        <f>+'[1]5 - Diseño y Valoración Control'!M58</f>
        <v>Manual</v>
      </c>
      <c r="Z46" s="19" t="str">
        <f t="shared" si="14"/>
        <v>40%</v>
      </c>
      <c r="AA46" s="22" t="str">
        <f>+'[1]5 - Diseño y Valoración Control'!O58</f>
        <v>Documentado</v>
      </c>
      <c r="AB46" s="22" t="s">
        <v>53</v>
      </c>
      <c r="AC46" s="22" t="str">
        <f>+'[1]5 - Diseño y Valoración Control'!Q58</f>
        <v>Con registro</v>
      </c>
      <c r="AD46" s="20">
        <f>+'[1]5 - Diseño y Valoración Control'!R58</f>
        <v>0.6</v>
      </c>
      <c r="AE46" s="21" t="str">
        <f>+'[1]5 - Diseño y Valoración Control'!S58</f>
        <v>Media</v>
      </c>
      <c r="AF46" s="20">
        <f>+'[1]5 - Diseño y Valoración Control'!T58</f>
        <v>0.8</v>
      </c>
      <c r="AG46" s="21" t="str">
        <f>+'[1]5 - Diseño y Valoración Control'!U58</f>
        <v>Mayor</v>
      </c>
      <c r="AH46" s="21" t="str">
        <f>+'[1]5 - Diseño y Valoración Control'!V58</f>
        <v>Alto</v>
      </c>
      <c r="AI46" s="21" t="str">
        <f>+'[1]5 - Diseño y Valoración Control'!W58</f>
        <v>Reducir</v>
      </c>
      <c r="AJ46" s="27" t="s">
        <v>170</v>
      </c>
      <c r="AK46" s="26" t="str">
        <f>+'[1]6 - Plan de Acciones Preventiva'!G56</f>
        <v>Actualizar y depurar el inventario de procesos agrarios en zonas focalizadas</v>
      </c>
      <c r="AL46" s="26" t="str">
        <f>+'[1]6 - Plan de Acciones Preventiva'!H56</f>
        <v>SUBDIRECCIÓN DE SEGURIDAD JURÍDICA</v>
      </c>
      <c r="AM46" s="26" t="str">
        <f>+'[1]6 - Plan de Acciones Preventiva'!I56</f>
        <v>Inventario de procesos agrarios en zonas focalizadas actualizado.</v>
      </c>
      <c r="AN46" s="24">
        <v>9</v>
      </c>
      <c r="AO46" s="22">
        <v>4</v>
      </c>
      <c r="AP46" s="32">
        <f t="shared" si="15"/>
        <v>0.44444444444444442</v>
      </c>
      <c r="AQ46" s="22" t="s">
        <v>56</v>
      </c>
      <c r="AR46" s="33" t="s">
        <v>171</v>
      </c>
      <c r="AS46" s="33">
        <f>+'[1]6 - Plan de Acciones Preventiva'!AM56</f>
        <v>0</v>
      </c>
      <c r="AT46" s="22" t="s">
        <v>469</v>
      </c>
      <c r="AU46" s="22" t="s">
        <v>129</v>
      </c>
      <c r="AV46" s="22" t="s">
        <v>469</v>
      </c>
      <c r="AW46" s="22" t="s">
        <v>129</v>
      </c>
      <c r="AX46" s="33" t="s">
        <v>480</v>
      </c>
      <c r="AY46" s="33" t="s">
        <v>712</v>
      </c>
      <c r="AZ46" s="22" t="s">
        <v>470</v>
      </c>
    </row>
    <row r="47" spans="1:52" s="34" customFormat="1" ht="132" hidden="1" customHeight="1" x14ac:dyDescent="0.25">
      <c r="A47" s="26" t="str">
        <f>+'[1]3 - Identificación del Riesgo'!B58</f>
        <v>SEGURIDAD JURÍDICA SOBRE LA TITULARIDAD DE LA TIERRA Y LOS TERRITORIOS</v>
      </c>
      <c r="B47" s="26" t="str">
        <f>+'[1]3 - Identificación del Riesgo'!C58</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47" s="26" t="str">
        <f>+'[1]3 - Identificación del Riesgo'!D58</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47" s="22" t="str">
        <f>+'[1]3 - Identificación del Riesgo'!F58</f>
        <v>DIRECCIÓN DE GESTIÓN JURÍDICA DE TIERRAS</v>
      </c>
      <c r="E47" s="27" t="s">
        <v>168</v>
      </c>
      <c r="F47" s="22" t="str">
        <f>+'[1]3 - Identificación del Riesgo'!H58</f>
        <v>Tomar decisiones incorrectas en los procesos agrarios y la formalización de la propiedad privada rural (zonas focalizadas)</v>
      </c>
      <c r="G47" s="22" t="str">
        <f>+'[1]3 - Identificación del Riesgo'!I58</f>
        <v>Pérdida Reputacional</v>
      </c>
      <c r="H47" s="26" t="str">
        <f>+'[1]3 - Identificación del Riesgo'!J58</f>
        <v>Posibilidad de pérdida reputacional en la credibilidad institucional por la decisión generada erradamente en el acto administrativo para las zonas focalizadas y formalización de la propiedad privada rural</v>
      </c>
      <c r="I47" s="28">
        <f>+'[1]3 - Identificación del Riesgo'!O58</f>
        <v>44701</v>
      </c>
      <c r="J47" s="28" t="str">
        <f>+'[1]3 - Identificación del Riesgo'!K58</f>
        <v>OPERATIVOS</v>
      </c>
      <c r="K47" s="29" t="str">
        <f>+'[1]3 - Identificación del Riesgo'!N58</f>
        <v>Ejecución y administración de procesos</v>
      </c>
      <c r="L47" s="30">
        <v>7000</v>
      </c>
      <c r="M47" s="21" t="str">
        <f t="shared" si="8"/>
        <v>Muy Alta</v>
      </c>
      <c r="N47" s="31">
        <f t="shared" si="9"/>
        <v>1</v>
      </c>
      <c r="O47" s="30" t="s">
        <v>112</v>
      </c>
      <c r="P47" s="21" t="str">
        <f>IF(OR(O47=[2]Datos!$A$23,O47=[2]Datos!$B$23),"Leve",IF(OR(O47=[2]Datos!$A$24,O47=[2]Datos!$B$24),"Menor",IF(OR(O47=[2]Datos!$A$25,O47=[2]Datos!$B$25),"Moderado",IF(OR(O47=[2]Datos!$A$26,O47=[2]Datos!$B$26),"Mayor",IF(OR(O47=[2]Datos!$A$27,O47=[2]Datos!$B$27),"Catastrófico","")))))</f>
        <v>Mayor</v>
      </c>
      <c r="Q47" s="31">
        <f t="shared" si="10"/>
        <v>0.8</v>
      </c>
      <c r="R47" s="21" t="str">
        <f t="shared" si="11"/>
        <v>Alto</v>
      </c>
      <c r="S47" s="21" t="e">
        <f t="shared" ca="1" si="12"/>
        <v>#NAME?</v>
      </c>
      <c r="T47" s="27" t="s">
        <v>395</v>
      </c>
      <c r="U47" s="26" t="str">
        <f>+'[1]5 - Diseño y Valoración Control'!I59</f>
        <v>SUBDIRECCIÓN DE SEGURIDAD JURÍDICA</v>
      </c>
      <c r="V47" s="26" t="str">
        <f>+'[1]5 - Diseño y Valoración Control'!J59</f>
        <v>Subdirección de Seguridad Jurídica profiere un nuevo acto administrativo corrigiendo las inconsistencias del proceso agrario en zonas focalizadas y formalización de la propiedad privada rural a través del listado de los actos administrativos que corrigen las inconsistencias corrigiendo la decisión tomada mediante un nuevo acto administrativo, cada vez que se presente un acto administrativo con decisión errónea</v>
      </c>
      <c r="W47" s="22" t="str">
        <f>+'[1]5 - Diseño y Valoración Control'!K59</f>
        <v>Correctivo</v>
      </c>
      <c r="X47" s="19" t="str">
        <f t="shared" si="13"/>
        <v>Impacto</v>
      </c>
      <c r="Y47" s="22" t="str">
        <f>+'[1]5 - Diseño y Valoración Control'!M59</f>
        <v>Manual</v>
      </c>
      <c r="Z47" s="19" t="str">
        <f t="shared" si="14"/>
        <v>25%</v>
      </c>
      <c r="AA47" s="22" t="str">
        <f>+'[1]5 - Diseño y Valoración Control'!O59</f>
        <v>Sin documentar</v>
      </c>
      <c r="AB47" s="22" t="s">
        <v>53</v>
      </c>
      <c r="AC47" s="22" t="str">
        <f>+'[1]5 - Diseño y Valoración Control'!Q59</f>
        <v>Con registro</v>
      </c>
      <c r="AD47" s="20">
        <f>+'[1]5 - Diseño y Valoración Control'!R59</f>
        <v>0</v>
      </c>
      <c r="AE47" s="21" t="str">
        <f>+'[1]5 - Diseño y Valoración Control'!S59</f>
        <v/>
      </c>
      <c r="AF47" s="20">
        <f>+'[1]5 - Diseño y Valoración Control'!T59</f>
        <v>0</v>
      </c>
      <c r="AG47" s="21" t="str">
        <f>+'[1]5 - Diseño y Valoración Control'!U59</f>
        <v/>
      </c>
      <c r="AH47" s="21" t="str">
        <f>+'[1]5 - Diseño y Valoración Control'!V59</f>
        <v/>
      </c>
      <c r="AI47" s="21"/>
      <c r="AJ47" s="27" t="s">
        <v>396</v>
      </c>
      <c r="AK47" s="26"/>
      <c r="AL47" s="26" t="str">
        <f>+'[1]6 - Plan de Acciones Preventiva'!H57</f>
        <v/>
      </c>
      <c r="AM47" s="26">
        <f>+'[1]6 - Plan de Acciones Preventiva'!I57</f>
        <v>0</v>
      </c>
      <c r="AN47" s="24">
        <f>+'[1]6 - Plan de Acciones Preventiva'!J57</f>
        <v>0</v>
      </c>
      <c r="AO47" s="22">
        <f>+'[1]6 - Plan de Acciones Preventiva'!AI57</f>
        <v>0</v>
      </c>
      <c r="AP47" s="32" t="e">
        <f t="shared" si="15"/>
        <v>#DIV/0!</v>
      </c>
      <c r="AQ47" s="22">
        <f>+'[1]6 - Plan de Acciones Preventiva'!AK57</f>
        <v>0</v>
      </c>
      <c r="AR47" s="33"/>
      <c r="AS47" s="33">
        <f>+'[1]6 - Plan de Acciones Preventiva'!AM57</f>
        <v>0</v>
      </c>
      <c r="AT47" s="22" t="s">
        <v>685</v>
      </c>
      <c r="AU47" s="22" t="s">
        <v>503</v>
      </c>
      <c r="AV47" s="22" t="s">
        <v>684</v>
      </c>
      <c r="AW47" s="22" t="s">
        <v>503</v>
      </c>
      <c r="AX47" s="33" t="s">
        <v>678</v>
      </c>
      <c r="AY47" s="33" t="s">
        <v>713</v>
      </c>
      <c r="AZ47" s="22" t="s">
        <v>470</v>
      </c>
    </row>
    <row r="48" spans="1:52" s="34" customFormat="1" ht="171.75" hidden="1" customHeight="1" x14ac:dyDescent="0.25">
      <c r="A48" s="26" t="str">
        <f>+'[1]3 - Identificación del Riesgo'!B59</f>
        <v>SEGURIDAD JURÍDICA SOBRE LA TITULARIDAD DE LA TIERRA Y LOS TERRITORIOS</v>
      </c>
      <c r="B48" s="26" t="str">
        <f>+'[1]3 - Identificación del Riesgo'!C59</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48" s="26" t="str">
        <f>+'[1]3 - Identificación del Riesgo'!D59</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48" s="22" t="str">
        <f>+'[1]3 - Identificación del Riesgo'!F59</f>
        <v>DIRECCIÓN DE GESTIÓN JURÍDICA DE TIERRAS</v>
      </c>
      <c r="E48" s="27" t="s">
        <v>172</v>
      </c>
      <c r="F48" s="22" t="str">
        <f>+'[1]3 - Identificación del Riesgo'!H59</f>
        <v>Incumplimiento de términos para dar respuesta a las nuevas solicitudes de recursos, de decisiones finales de procesos agrarios y formalización de la propiedad privada rural</v>
      </c>
      <c r="G48" s="22" t="str">
        <f>+'[1]3 - Identificación del Riesgo'!I59</f>
        <v>Pérdida Reputacional</v>
      </c>
      <c r="H48" s="26" t="str">
        <f>+'[1]3 - Identificación del Riesgo'!J59</f>
        <v>Posibilidad de pérdida reputacional en la credibilidad institucional por el incumpliendo de los términos para resolver un recurso</v>
      </c>
      <c r="I48" s="28">
        <f>+'[1]3 - Identificación del Riesgo'!O59</f>
        <v>44701</v>
      </c>
      <c r="J48" s="28" t="str">
        <f>+'[1]3 - Identificación del Riesgo'!K59</f>
        <v>DE CUMPLIMIENTO</v>
      </c>
      <c r="K48" s="29" t="str">
        <f>+'[1]3 - Identificación del Riesgo'!N59</f>
        <v>Usuarios, productos y prácticas</v>
      </c>
      <c r="L48" s="30">
        <v>156</v>
      </c>
      <c r="M48" s="21" t="str">
        <f t="shared" si="8"/>
        <v>Media</v>
      </c>
      <c r="N48" s="31">
        <f t="shared" si="9"/>
        <v>0.6</v>
      </c>
      <c r="O48" s="30" t="s">
        <v>75</v>
      </c>
      <c r="P48" s="21" t="str">
        <f>IF(OR(O48=[2]Datos!$A$23,O48=[2]Datos!$B$23),"Leve",IF(OR(O48=[2]Datos!$A$24,O48=[2]Datos!$B$24),"Menor",IF(OR(O48=[2]Datos!$A$25,O48=[2]Datos!$B$25),"Moderado",IF(OR(O48=[2]Datos!$A$26,O48=[2]Datos!$B$26),"Mayor",IF(OR(O48=[2]Datos!$A$27,O48=[2]Datos!$B$27),"Catastrófico","")))))</f>
        <v>Catastrófico</v>
      </c>
      <c r="Q48" s="31">
        <f t="shared" si="10"/>
        <v>1</v>
      </c>
      <c r="R48" s="21" t="str">
        <f t="shared" si="11"/>
        <v>Extremo</v>
      </c>
      <c r="S48" s="21" t="e">
        <f t="shared" ca="1" si="12"/>
        <v>#NAME?</v>
      </c>
      <c r="T48" s="27" t="s">
        <v>173</v>
      </c>
      <c r="U48" s="26" t="str">
        <f>+'[1]5 - Diseño y Valoración Control'!I60</f>
        <v>SUBDIRECCIÓN DE PROCESOS AGRARIOS Y GESTIÓN JURÍDICA</v>
      </c>
      <c r="V48" s="26" t="str">
        <f>+'[1]5 - Diseño y Valoración Control'!J60</f>
        <v>Subdirección de Procesos Agrarios y Gestión Jurídica reporta los actos administrativos expedidos que resuelven recursos solicitados a las decisiones finales de procesos agrarios en zonas no focalizadas. a través del listado de los actos administrativos que resuelven los recursos interpuestos donde consta el número de expediente y el número del acto administrativo que está en los sistemas de información de la ANT</v>
      </c>
      <c r="W48" s="22" t="str">
        <f>+'[1]5 - Diseño y Valoración Control'!K60</f>
        <v>Preventivo</v>
      </c>
      <c r="X48" s="19" t="str">
        <f t="shared" si="13"/>
        <v>Probabilidad</v>
      </c>
      <c r="Y48" s="22" t="str">
        <f>+'[1]5 - Diseño y Valoración Control'!M60</f>
        <v>Manual</v>
      </c>
      <c r="Z48" s="19" t="str">
        <f t="shared" si="14"/>
        <v>40%</v>
      </c>
      <c r="AA48" s="22" t="str">
        <f>+'[1]5 - Diseño y Valoración Control'!O60</f>
        <v>Documentado</v>
      </c>
      <c r="AB48" s="22" t="s">
        <v>53</v>
      </c>
      <c r="AC48" s="22" t="str">
        <f>+'[1]5 - Diseño y Valoración Control'!Q60</f>
        <v>Con registro</v>
      </c>
      <c r="AD48" s="20">
        <f>+'[1]5 - Diseño y Valoración Control'!R60</f>
        <v>0.36</v>
      </c>
      <c r="AE48" s="21" t="str">
        <f>+'[1]5 - Diseño y Valoración Control'!S60</f>
        <v>Baja</v>
      </c>
      <c r="AF48" s="20">
        <f>+'[1]5 - Diseño y Valoración Control'!T60</f>
        <v>1</v>
      </c>
      <c r="AG48" s="21" t="str">
        <f>+'[1]5 - Diseño y Valoración Control'!U60</f>
        <v>Catastrófico</v>
      </c>
      <c r="AH48" s="21" t="str">
        <f>+'[1]5 - Diseño y Valoración Control'!V60</f>
        <v>Extremo</v>
      </c>
      <c r="AI48" s="21" t="str">
        <f>+'[1]5 - Diseño y Valoración Control'!W60</f>
        <v>Reducir</v>
      </c>
      <c r="AJ48" s="27" t="s">
        <v>174</v>
      </c>
      <c r="AK48" s="26" t="str">
        <f>+'[1]6 - Plan de Acciones Preventiva'!G58</f>
        <v>Verificación del estado de las solicitudes en ORFEO</v>
      </c>
      <c r="AL48" s="26" t="str">
        <f>+'[1]6 - Plan de Acciones Preventiva'!H58</f>
        <v>DIRECCIÓN DE GESTIÓN JURÍDICA DE TIERRAS</v>
      </c>
      <c r="AM48" s="26" t="str">
        <f>+'[1]6 - Plan de Acciones Preventiva'!I58</f>
        <v>Base de datos reporte del estado de los radicados en ORFEO.</v>
      </c>
      <c r="AN48" s="24">
        <v>8</v>
      </c>
      <c r="AO48" s="22">
        <v>3</v>
      </c>
      <c r="AP48" s="32">
        <f t="shared" si="15"/>
        <v>0.375</v>
      </c>
      <c r="AQ48" s="22" t="s">
        <v>175</v>
      </c>
      <c r="AR48" s="22" t="s">
        <v>176</v>
      </c>
      <c r="AS48" s="33">
        <f>+'[1]6 - Plan de Acciones Preventiva'!AM58</f>
        <v>0</v>
      </c>
      <c r="AT48" s="22" t="s">
        <v>469</v>
      </c>
      <c r="AU48" s="22" t="s">
        <v>129</v>
      </c>
      <c r="AV48" s="22" t="s">
        <v>469</v>
      </c>
      <c r="AW48" s="22" t="s">
        <v>129</v>
      </c>
      <c r="AX48" s="33" t="s">
        <v>714</v>
      </c>
      <c r="AY48" s="33" t="s">
        <v>715</v>
      </c>
      <c r="AZ48" s="22" t="s">
        <v>470</v>
      </c>
    </row>
    <row r="49" spans="1:52" s="34" customFormat="1" ht="132" hidden="1" customHeight="1" x14ac:dyDescent="0.25">
      <c r="A49" s="26" t="str">
        <f>+'[1]3 - Identificación del Riesgo'!B60</f>
        <v>SEGURIDAD JURÍDICA SOBRE LA TITULARIDAD DE LA TIERRA Y LOS TERRITORIOS</v>
      </c>
      <c r="B49" s="26" t="str">
        <f>+'[1]3 - Identificación del Riesgo'!C60</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49" s="26" t="str">
        <f>+'[1]3 - Identificación del Riesgo'!D60</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49" s="22" t="str">
        <f>+'[1]3 - Identificación del Riesgo'!F60</f>
        <v>DIRECCIÓN DE GESTIÓN JURÍDICA DE TIERRAS</v>
      </c>
      <c r="E49" s="27" t="s">
        <v>172</v>
      </c>
      <c r="F49" s="22" t="str">
        <f>+'[1]3 - Identificación del Riesgo'!H60</f>
        <v>Incumplimiento de términos para dar respuesta a las nuevas solicitudes de recursos, de decisiones finales de procesos agrarios y formalización de la propiedad privada rural</v>
      </c>
      <c r="G49" s="22" t="str">
        <f>+'[1]3 - Identificación del Riesgo'!I60</f>
        <v>Pérdida Reputacional</v>
      </c>
      <c r="H49" s="26" t="str">
        <f>+'[1]3 - Identificación del Riesgo'!J60</f>
        <v>Posibilidad de pérdida reputacional en la credibilidad institucional por el incumpliendo de los términos para resolver un recurso</v>
      </c>
      <c r="I49" s="28">
        <f>+'[1]3 - Identificación del Riesgo'!O60</f>
        <v>44701</v>
      </c>
      <c r="J49" s="28" t="str">
        <f>+'[1]3 - Identificación del Riesgo'!K60</f>
        <v>DE CUMPLIMIENTO</v>
      </c>
      <c r="K49" s="29" t="str">
        <f>+'[1]3 - Identificación del Riesgo'!N60</f>
        <v>Usuarios, productos y prácticas</v>
      </c>
      <c r="L49" s="30">
        <v>156</v>
      </c>
      <c r="M49" s="21" t="str">
        <f t="shared" si="8"/>
        <v>Media</v>
      </c>
      <c r="N49" s="31">
        <f t="shared" si="9"/>
        <v>0.6</v>
      </c>
      <c r="O49" s="30" t="s">
        <v>75</v>
      </c>
      <c r="P49" s="21" t="str">
        <f>IF(OR(O49=[2]Datos!$A$23,O49=[2]Datos!$B$23),"Leve",IF(OR(O49=[2]Datos!$A$24,O49=[2]Datos!$B$24),"Menor",IF(OR(O49=[2]Datos!$A$25,O49=[2]Datos!$B$25),"Moderado",IF(OR(O49=[2]Datos!$A$26,O49=[2]Datos!$B$26),"Mayor",IF(OR(O49=[2]Datos!$A$27,O49=[2]Datos!$B$27),"Catastrófico","")))))</f>
        <v>Catastrófico</v>
      </c>
      <c r="Q49" s="31">
        <f t="shared" si="10"/>
        <v>1</v>
      </c>
      <c r="R49" s="21" t="str">
        <f t="shared" si="11"/>
        <v>Extremo</v>
      </c>
      <c r="S49" s="21" t="e">
        <f t="shared" ca="1" si="12"/>
        <v>#NAME?</v>
      </c>
      <c r="T49" s="27" t="s">
        <v>397</v>
      </c>
      <c r="U49" s="26" t="str">
        <f>+'[1]5 - Diseño y Valoración Control'!I61</f>
        <v>SUBDIRECCIÓN DE SEGURIDAD JURÍDICA</v>
      </c>
      <c r="V49" s="26" t="str">
        <f>+'[1]5 - Diseño y Valoración Control'!J61</f>
        <v>Subdirección de Seguridad Jurídica reporta los actos administrativos expedidos que resuelven recursos solicitados a las decisiones finales de procesos agrarios en zonas focalizadas y formalización de la propiedad privada rural. a través del listado de los actos administrativos que resuelven los recursos interpuestos donde consta el número de expediente y el número del acto administrativo que está en los sistemas de información de la ANT</v>
      </c>
      <c r="W49" s="22" t="str">
        <f>+'[1]5 - Diseño y Valoración Control'!K61</f>
        <v>Preventivo</v>
      </c>
      <c r="X49" s="19" t="str">
        <f t="shared" si="13"/>
        <v>Probabilidad</v>
      </c>
      <c r="Y49" s="22" t="str">
        <f>+'[1]5 - Diseño y Valoración Control'!M61</f>
        <v>Manual</v>
      </c>
      <c r="Z49" s="19" t="str">
        <f t="shared" si="14"/>
        <v>40%</v>
      </c>
      <c r="AA49" s="22" t="str">
        <f>+'[1]5 - Diseño y Valoración Control'!O61</f>
        <v>Documentado</v>
      </c>
      <c r="AB49" s="22" t="s">
        <v>53</v>
      </c>
      <c r="AC49" s="22" t="str">
        <f>+'[1]5 - Diseño y Valoración Control'!Q61</f>
        <v>Con registro</v>
      </c>
      <c r="AD49" s="20">
        <f>+'[1]5 - Diseño y Valoración Control'!R61</f>
        <v>0.216</v>
      </c>
      <c r="AE49" s="21" t="str">
        <f>+'[1]5 - Diseño y Valoración Control'!S61</f>
        <v>Baja</v>
      </c>
      <c r="AF49" s="20">
        <f>+'[1]5 - Diseño y Valoración Control'!T61</f>
        <v>1</v>
      </c>
      <c r="AG49" s="21" t="str">
        <f>+'[1]5 - Diseño y Valoración Control'!U61</f>
        <v>Catastrófico</v>
      </c>
      <c r="AH49" s="21" t="str">
        <f>+'[1]5 - Diseño y Valoración Control'!V61</f>
        <v>Extremo</v>
      </c>
      <c r="AI49" s="21" t="str">
        <f>+'[1]5 - Diseño y Valoración Control'!W61</f>
        <v>Reducir</v>
      </c>
      <c r="AJ49" s="27" t="s">
        <v>398</v>
      </c>
      <c r="AK49" s="26"/>
      <c r="AL49" s="26" t="str">
        <f>+'[1]6 - Plan de Acciones Preventiva'!H59</f>
        <v/>
      </c>
      <c r="AM49" s="26">
        <f>+'[1]6 - Plan de Acciones Preventiva'!I59</f>
        <v>0</v>
      </c>
      <c r="AN49" s="24">
        <f>+'[1]6 - Plan de Acciones Preventiva'!J59</f>
        <v>0</v>
      </c>
      <c r="AO49" s="22">
        <f>+'[1]6 - Plan de Acciones Preventiva'!AI59</f>
        <v>0</v>
      </c>
      <c r="AP49" s="32" t="e">
        <f t="shared" si="15"/>
        <v>#DIV/0!</v>
      </c>
      <c r="AQ49" s="22">
        <f>+'[1]6 - Plan de Acciones Preventiva'!AK59</f>
        <v>0</v>
      </c>
      <c r="AR49" s="33"/>
      <c r="AS49" s="33">
        <f>+'[1]6 - Plan de Acciones Preventiva'!AM59</f>
        <v>0</v>
      </c>
      <c r="AT49" s="22" t="s">
        <v>469</v>
      </c>
      <c r="AU49" s="22" t="s">
        <v>129</v>
      </c>
      <c r="AV49" s="22" t="s">
        <v>684</v>
      </c>
      <c r="AW49" s="22" t="s">
        <v>503</v>
      </c>
      <c r="AX49" s="33" t="s">
        <v>716</v>
      </c>
      <c r="AY49" s="33" t="s">
        <v>717</v>
      </c>
      <c r="AZ49" s="22" t="s">
        <v>470</v>
      </c>
    </row>
    <row r="50" spans="1:52" s="34" customFormat="1" ht="225.75" hidden="1" customHeight="1" x14ac:dyDescent="0.25">
      <c r="A50" s="26" t="str">
        <f>+'[1]3 - Identificación del Riesgo'!B61</f>
        <v>SEGURIDAD JURÍDICA SOBRE LA TITULARIDAD DE LA TIERRA Y LOS TERRITORIOS</v>
      </c>
      <c r="B50" s="26" t="str">
        <f>+'[1]3 - Identificación del Riesgo'!C61</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50" s="26" t="str">
        <f>+'[1]3 - Identificación del Riesgo'!D61</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50" s="22" t="str">
        <f>+'[1]3 - Identificación del Riesgo'!F61</f>
        <v>DIRECCIÓN DE GESTIÓN JURÍDICA DE TIERRAS</v>
      </c>
      <c r="E50" s="27" t="s">
        <v>172</v>
      </c>
      <c r="F50" s="22" t="str">
        <f>+'[1]3 - Identificación del Riesgo'!H61</f>
        <v>Incumplimiento de términos para dar respuesta a las nuevas solicitudes de recursos, de decisiones finales de procesos agrarios y formalización de la propiedad privada rural</v>
      </c>
      <c r="G50" s="22" t="str">
        <f>+'[1]3 - Identificación del Riesgo'!I61</f>
        <v>Pérdida Reputacional</v>
      </c>
      <c r="H50" s="26" t="str">
        <f>+'[1]3 - Identificación del Riesgo'!J61</f>
        <v>Posibilidad de pérdida reputacional en la credibilidad institucional por el incumpliendo de los términos para resolver un recurso</v>
      </c>
      <c r="I50" s="28">
        <f>+'[1]3 - Identificación del Riesgo'!O61</f>
        <v>44701</v>
      </c>
      <c r="J50" s="28" t="str">
        <f>+'[1]3 - Identificación del Riesgo'!K61</f>
        <v>DE CUMPLIMIENTO</v>
      </c>
      <c r="K50" s="29" t="str">
        <f>+'[1]3 - Identificación del Riesgo'!N61</f>
        <v>Usuarios, productos y prácticas</v>
      </c>
      <c r="L50" s="30"/>
      <c r="M50" s="21" t="str">
        <f t="shared" si="8"/>
        <v/>
      </c>
      <c r="N50" s="31" t="str">
        <f t="shared" si="9"/>
        <v/>
      </c>
      <c r="O50" s="30"/>
      <c r="P50" s="21" t="str">
        <f>IF(OR(O50=[2]Datos!$A$23,O50=[2]Datos!$B$23),"Leve",IF(OR(O50=[2]Datos!$A$24,O50=[2]Datos!$B$24),"Menor",IF(OR(O50=[2]Datos!$A$25,O50=[2]Datos!$B$25),"Moderado",IF(OR(O50=[2]Datos!$A$26,O50=[2]Datos!$B$26),"Mayor",IF(OR(O50=[2]Datos!$A$27,O50=[2]Datos!$B$27),"Catastrófico","")))))</f>
        <v/>
      </c>
      <c r="Q50" s="31" t="str">
        <f t="shared" si="10"/>
        <v/>
      </c>
      <c r="R50" s="21" t="str">
        <f t="shared" si="11"/>
        <v/>
      </c>
      <c r="S50" s="21" t="e">
        <f t="shared" ca="1" si="12"/>
        <v>#NAME?</v>
      </c>
      <c r="T50" s="27" t="s">
        <v>399</v>
      </c>
      <c r="U50" s="26" t="str">
        <f>+'[1]5 - Diseño y Valoración Control'!I62</f>
        <v>SUBDIRECCIÓN DE PROCESOS AGRARIOS Y GESTIÓN JURÍDICA</v>
      </c>
      <c r="V50" s="26" t="str">
        <f>+'[1]5 - Diseño y Valoración Control'!J62</f>
        <v>Subdirección de Procesos Agrarios y Gestión Jurídica contesta inmediatamente el recurso solicitado de procesos agrarios en zonas no focalizadas. a través del listado de los actos administrativos que resuelven los recursos interpuestos profiriendo el acto administrativo y comunicarlo a las partes interesadas</v>
      </c>
      <c r="W50" s="22" t="str">
        <f>+'[1]5 - Diseño y Valoración Control'!K62</f>
        <v>Correctivo</v>
      </c>
      <c r="X50" s="19" t="str">
        <f t="shared" si="13"/>
        <v>Impacto</v>
      </c>
      <c r="Y50" s="22" t="str">
        <f>+'[1]5 - Diseño y Valoración Control'!M62</f>
        <v>Manual</v>
      </c>
      <c r="Z50" s="19" t="str">
        <f t="shared" si="14"/>
        <v>25%</v>
      </c>
      <c r="AA50" s="22" t="str">
        <f>+'[1]5 - Diseño y Valoración Control'!O62</f>
        <v>Documentado</v>
      </c>
      <c r="AB50" s="22" t="s">
        <v>53</v>
      </c>
      <c r="AC50" s="22" t="str">
        <f>+'[1]5 - Diseño y Valoración Control'!Q62</f>
        <v>Con registro</v>
      </c>
      <c r="AD50" s="20">
        <f>+'[1]5 - Diseño y Valoración Control'!R62</f>
        <v>0</v>
      </c>
      <c r="AE50" s="21" t="str">
        <f>+'[1]5 - Diseño y Valoración Control'!S62</f>
        <v/>
      </c>
      <c r="AF50" s="20">
        <f>+'[1]5 - Diseño y Valoración Control'!T62</f>
        <v>0</v>
      </c>
      <c r="AG50" s="21" t="str">
        <f>+'[1]5 - Diseño y Valoración Control'!U62</f>
        <v/>
      </c>
      <c r="AH50" s="21" t="str">
        <f>+'[1]5 - Diseño y Valoración Control'!V62</f>
        <v/>
      </c>
      <c r="AI50" s="21"/>
      <c r="AJ50" s="27" t="s">
        <v>400</v>
      </c>
      <c r="AK50" s="26"/>
      <c r="AL50" s="26" t="str">
        <f>+'[1]6 - Plan de Acciones Preventiva'!H60</f>
        <v/>
      </c>
      <c r="AM50" s="26">
        <f>+'[1]6 - Plan de Acciones Preventiva'!I60</f>
        <v>0</v>
      </c>
      <c r="AN50" s="24">
        <f>+'[1]6 - Plan de Acciones Preventiva'!J60</f>
        <v>0</v>
      </c>
      <c r="AO50" s="22">
        <f>+'[1]6 - Plan de Acciones Preventiva'!AI60</f>
        <v>0</v>
      </c>
      <c r="AP50" s="32" t="e">
        <f t="shared" si="15"/>
        <v>#DIV/0!</v>
      </c>
      <c r="AQ50" s="22">
        <f>+'[1]6 - Plan de Acciones Preventiva'!AK60</f>
        <v>0</v>
      </c>
      <c r="AR50" s="33"/>
      <c r="AS50" s="33">
        <f>+'[1]6 - Plan de Acciones Preventiva'!AM60</f>
        <v>0</v>
      </c>
      <c r="AT50" s="22" t="s">
        <v>685</v>
      </c>
      <c r="AU50" s="22" t="s">
        <v>503</v>
      </c>
      <c r="AV50" s="22" t="s">
        <v>684</v>
      </c>
      <c r="AW50" s="22" t="s">
        <v>503</v>
      </c>
      <c r="AX50" s="33" t="s">
        <v>678</v>
      </c>
      <c r="AY50" s="74" t="s">
        <v>749</v>
      </c>
      <c r="AZ50" s="22" t="s">
        <v>470</v>
      </c>
    </row>
    <row r="51" spans="1:52" s="34" customFormat="1" ht="129.75" hidden="1" customHeight="1" x14ac:dyDescent="0.25">
      <c r="A51" s="26" t="str">
        <f>+'[1]3 - Identificación del Riesgo'!B62</f>
        <v>SEGURIDAD JURÍDICA SOBRE LA TITULARIDAD DE LA TIERRA Y LOS TERRITORIOS</v>
      </c>
      <c r="B51" s="26" t="str">
        <f>+'[1]3 - Identificación del Riesgo'!C62</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51" s="26" t="str">
        <f>+'[1]3 - Identificación del Riesgo'!D62</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51" s="22" t="str">
        <f>+'[1]3 - Identificación del Riesgo'!F62</f>
        <v>DIRECCIÓN DE GESTIÓN JURÍDICA DE TIERRAS</v>
      </c>
      <c r="E51" s="27" t="s">
        <v>172</v>
      </c>
      <c r="F51" s="22" t="str">
        <f>+'[1]3 - Identificación del Riesgo'!H62</f>
        <v>Incumplimiento de términos para dar respuesta a las nuevas solicitudes de recursos, de decisiones finales de procesos agrarios y formalización de la propiedad privada rural</v>
      </c>
      <c r="G51" s="22" t="str">
        <f>+'[1]3 - Identificación del Riesgo'!I62</f>
        <v>Pérdida Reputacional</v>
      </c>
      <c r="H51" s="26" t="str">
        <f>+'[1]3 - Identificación del Riesgo'!J62</f>
        <v>Posibilidad de pérdida reputacional en la credibilidad institucional por el incumpliendo de los términos para resolver un recurso</v>
      </c>
      <c r="I51" s="28">
        <f>+'[1]3 - Identificación del Riesgo'!O62</f>
        <v>44701</v>
      </c>
      <c r="J51" s="28" t="str">
        <f>+'[1]3 - Identificación del Riesgo'!K62</f>
        <v>DE CUMPLIMIENTO</v>
      </c>
      <c r="K51" s="29" t="str">
        <f>+'[1]3 - Identificación del Riesgo'!N62</f>
        <v>Usuarios, productos y prácticas</v>
      </c>
      <c r="L51" s="30"/>
      <c r="M51" s="21" t="str">
        <f t="shared" si="8"/>
        <v/>
      </c>
      <c r="N51" s="31" t="str">
        <f t="shared" si="9"/>
        <v/>
      </c>
      <c r="O51" s="30"/>
      <c r="P51" s="21" t="str">
        <f>IF(OR(O51=[2]Datos!$A$23,O51=[2]Datos!$B$23),"Leve",IF(OR(O51=[2]Datos!$A$24,O51=[2]Datos!$B$24),"Menor",IF(OR(O51=[2]Datos!$A$25,O51=[2]Datos!$B$25),"Moderado",IF(OR(O51=[2]Datos!$A$26,O51=[2]Datos!$B$26),"Mayor",IF(OR(O51=[2]Datos!$A$27,O51=[2]Datos!$B$27),"Catastrófico","")))))</f>
        <v/>
      </c>
      <c r="Q51" s="31" t="str">
        <f t="shared" si="10"/>
        <v/>
      </c>
      <c r="R51" s="21" t="str">
        <f t="shared" si="11"/>
        <v/>
      </c>
      <c r="S51" s="21" t="e">
        <f t="shared" ca="1" si="12"/>
        <v>#NAME?</v>
      </c>
      <c r="T51" s="27" t="s">
        <v>401</v>
      </c>
      <c r="U51" s="26" t="str">
        <f>+'[1]5 - Diseño y Valoración Control'!I63</f>
        <v>SUBDIRECCIÓN DE PROCESOS AGRARIOS Y GESTIÓN JURÍDICA</v>
      </c>
      <c r="V51" s="26" t="str">
        <f>+'[1]5 - Diseño y Valoración Control'!J63</f>
        <v>Subdirección de Seguridad Jurídica contesta inmediatamente recurso solicitado de procesos agrarios en zonas focalizadas y formalización de la propiedad privada rural. a través del listado de los actos administrativos que resuelven los recursos interpuestos profiriendo el acto administrativo y comunicarlo a las partes interesadas</v>
      </c>
      <c r="W51" s="22" t="str">
        <f>+'[1]5 - Diseño y Valoración Control'!K63</f>
        <v>Correctivo</v>
      </c>
      <c r="X51" s="19" t="str">
        <f t="shared" si="13"/>
        <v>Impacto</v>
      </c>
      <c r="Y51" s="22" t="str">
        <f>+'[1]5 - Diseño y Valoración Control'!M63</f>
        <v>Manual</v>
      </c>
      <c r="Z51" s="19" t="str">
        <f t="shared" si="14"/>
        <v>25%</v>
      </c>
      <c r="AA51" s="22" t="str">
        <f>+'[1]5 - Diseño y Valoración Control'!O63</f>
        <v>Documentado</v>
      </c>
      <c r="AB51" s="22" t="s">
        <v>53</v>
      </c>
      <c r="AC51" s="22" t="str">
        <f>+'[1]5 - Diseño y Valoración Control'!Q63</f>
        <v>Con registro</v>
      </c>
      <c r="AD51" s="20">
        <f>+'[1]5 - Diseño y Valoración Control'!R63</f>
        <v>0</v>
      </c>
      <c r="AE51" s="21" t="str">
        <f>+'[1]5 - Diseño y Valoración Control'!S63</f>
        <v/>
      </c>
      <c r="AF51" s="20">
        <f>+'[1]5 - Diseño y Valoración Control'!T63</f>
        <v>0</v>
      </c>
      <c r="AG51" s="21" t="str">
        <f>+'[1]5 - Diseño y Valoración Control'!U63</f>
        <v/>
      </c>
      <c r="AH51" s="21" t="str">
        <f>+'[1]5 - Diseño y Valoración Control'!V63</f>
        <v/>
      </c>
      <c r="AI51" s="21"/>
      <c r="AJ51" s="27" t="s">
        <v>402</v>
      </c>
      <c r="AK51" s="26"/>
      <c r="AL51" s="26" t="str">
        <f>+'[1]6 - Plan de Acciones Preventiva'!H61</f>
        <v/>
      </c>
      <c r="AM51" s="26">
        <f>+'[1]6 - Plan de Acciones Preventiva'!I61</f>
        <v>0</v>
      </c>
      <c r="AN51" s="24">
        <f>+'[1]6 - Plan de Acciones Preventiva'!J61</f>
        <v>0</v>
      </c>
      <c r="AO51" s="22">
        <f>+'[1]6 - Plan de Acciones Preventiva'!AI61</f>
        <v>0</v>
      </c>
      <c r="AP51" s="32" t="e">
        <f t="shared" si="15"/>
        <v>#DIV/0!</v>
      </c>
      <c r="AQ51" s="22">
        <f>+'[1]6 - Plan de Acciones Preventiva'!AK61</f>
        <v>0</v>
      </c>
      <c r="AR51" s="33"/>
      <c r="AS51" s="33">
        <f>+'[1]6 - Plan de Acciones Preventiva'!AM61</f>
        <v>0</v>
      </c>
      <c r="AT51" s="22" t="s">
        <v>685</v>
      </c>
      <c r="AU51" s="22" t="s">
        <v>503</v>
      </c>
      <c r="AV51" s="22" t="s">
        <v>684</v>
      </c>
      <c r="AW51" s="22" t="s">
        <v>503</v>
      </c>
      <c r="AX51" s="33" t="s">
        <v>678</v>
      </c>
      <c r="AY51" s="33" t="s">
        <v>741</v>
      </c>
      <c r="AZ51" s="22" t="s">
        <v>470</v>
      </c>
    </row>
    <row r="52" spans="1:52" s="34" customFormat="1" ht="233.25" hidden="1" customHeight="1" x14ac:dyDescent="0.25">
      <c r="A52" s="26" t="str">
        <f>+'[1]3 - Identificación del Riesgo'!B63</f>
        <v>SEGURIDAD JURÍDICA SOBRE LA TITULARIDAD DE LA TIERRA Y LOS TERRITORIOS</v>
      </c>
      <c r="B52" s="26" t="str">
        <f>+'[1]3 - Identificación del Riesgo'!C63</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52" s="26" t="str">
        <f>+'[1]3 - Identificación del Riesgo'!D63</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52" s="22" t="str">
        <f>+'[1]3 - Identificación del Riesgo'!F63</f>
        <v>DIRECCIÓN DE GESTIÓN JURÍDICA DE TIERRAS</v>
      </c>
      <c r="E52" s="27" t="s">
        <v>177</v>
      </c>
      <c r="F52" s="22" t="str">
        <f>+'[1]3 - Identificación del Riesgo'!H63</f>
        <v>Realizar el reparto de una solicitud a dos o más, diferentes dependencias</v>
      </c>
      <c r="G52" s="22" t="str">
        <f>+'[1]3 - Identificación del Riesgo'!I63</f>
        <v>Pérdida Reputacional</v>
      </c>
      <c r="H52" s="26" t="str">
        <f>+'[1]3 - Identificación del Riesgo'!J63</f>
        <v>Posibilidad de pérdida reputacional en la credibilidad institucional por falta de bases de datos unificadas y estandarizadas como única matriz de control y seguimiento a respuestas</v>
      </c>
      <c r="I52" s="28">
        <f>+'[1]3 - Identificación del Riesgo'!O63</f>
        <v>44701</v>
      </c>
      <c r="J52" s="28" t="str">
        <f>+'[1]3 - Identificación del Riesgo'!K63</f>
        <v>OPERATIVOS</v>
      </c>
      <c r="K52" s="29" t="str">
        <f>+'[1]3 - Identificación del Riesgo'!N63</f>
        <v>Ejecución y administración de procesos</v>
      </c>
      <c r="L52" s="30">
        <v>260</v>
      </c>
      <c r="M52" s="21" t="str">
        <f t="shared" si="8"/>
        <v>Media</v>
      </c>
      <c r="N52" s="31">
        <f t="shared" si="9"/>
        <v>0.6</v>
      </c>
      <c r="O52" s="30" t="s">
        <v>63</v>
      </c>
      <c r="P52" s="21" t="str">
        <f>IF(OR(O52=[2]Datos!$A$23,O52=[2]Datos!$B$23),"Leve",IF(OR(O52=[2]Datos!$A$24,O52=[2]Datos!$B$24),"Menor",IF(OR(O52=[2]Datos!$A$25,O52=[2]Datos!$B$25),"Moderado",IF(OR(O52=[2]Datos!$A$26,O52=[2]Datos!$B$26),"Mayor",IF(OR(O52=[2]Datos!$A$27,O52=[2]Datos!$B$27),"Catastrófico","")))))</f>
        <v>Moderado</v>
      </c>
      <c r="Q52" s="31">
        <f t="shared" si="10"/>
        <v>0.6</v>
      </c>
      <c r="R52" s="21" t="str">
        <f t="shared" si="11"/>
        <v>Moderado</v>
      </c>
      <c r="S52" s="21" t="e">
        <f t="shared" ca="1" si="12"/>
        <v>#NAME?</v>
      </c>
      <c r="T52" s="27" t="s">
        <v>178</v>
      </c>
      <c r="U52" s="26" t="str">
        <f>+'[1]5 - Diseño y Valoración Control'!I64</f>
        <v>GESTOR DOCUMENTAL DE LA SUBDIRECCIÓN DE PROCESOS AGRARIOS Y GESTIÓN JURÍDICA</v>
      </c>
      <c r="V52" s="26" t="str">
        <f>+'[1]5 - Diseño y Valoración Control'!J64</f>
        <v>Gestor documental de la Subdirección de Procesos Agrarios y Gestión Jurídica verifica que la solicitud de procesos agrarios en zonas no focalizadas no contenga expediente creado en el Orfeo a través del listado de creación de expedientes en Orfeo realizar la verificación con diferentes variables (numero, nombre del predio, folio de matrícula, entre otros) en Orfeo, para identificar que el expediente no se encuentre creado</v>
      </c>
      <c r="W52" s="22" t="str">
        <f>+'[1]5 - Diseño y Valoración Control'!K64</f>
        <v>Preventivo</v>
      </c>
      <c r="X52" s="19" t="str">
        <f t="shared" si="13"/>
        <v>Probabilidad</v>
      </c>
      <c r="Y52" s="22" t="str">
        <f>+'[1]5 - Diseño y Valoración Control'!M64</f>
        <v>Manual</v>
      </c>
      <c r="Z52" s="19" t="str">
        <f t="shared" si="14"/>
        <v>40%</v>
      </c>
      <c r="AA52" s="22" t="str">
        <f>+'[1]5 - Diseño y Valoración Control'!O64</f>
        <v>Sin documentar</v>
      </c>
      <c r="AB52" s="22" t="s">
        <v>53</v>
      </c>
      <c r="AC52" s="22" t="str">
        <f>+'[1]5 - Diseño y Valoración Control'!Q64</f>
        <v>Con registro</v>
      </c>
      <c r="AD52" s="20">
        <f>+'[1]5 - Diseño y Valoración Control'!R64</f>
        <v>0.36</v>
      </c>
      <c r="AE52" s="21" t="str">
        <f>+'[1]5 - Diseño y Valoración Control'!S64</f>
        <v>Baja</v>
      </c>
      <c r="AF52" s="20">
        <f>+'[1]5 - Diseño y Valoración Control'!T64</f>
        <v>0.6</v>
      </c>
      <c r="AG52" s="21" t="str">
        <f>+'[1]5 - Diseño y Valoración Control'!U64</f>
        <v>Moderado</v>
      </c>
      <c r="AH52" s="21" t="str">
        <f>+'[1]5 - Diseño y Valoración Control'!V64</f>
        <v>Moderado</v>
      </c>
      <c r="AI52" s="21" t="str">
        <f>+'[1]5 - Diseño y Valoración Control'!W64</f>
        <v>Reducir</v>
      </c>
      <c r="AJ52" s="27" t="s">
        <v>179</v>
      </c>
      <c r="AK52" s="26" t="str">
        <f>+'[1]6 - Plan de Acciones Preventiva'!G62</f>
        <v>Revisión, análisis y conformación de expedientes de procesos agrarios en zonas no focalizadas en ORFEO</v>
      </c>
      <c r="AL52" s="26" t="str">
        <f>+'[1]6 - Plan de Acciones Preventiva'!H62</f>
        <v>SUBDIRECCIÓN DE PROCESOS AGRARIOS Y GESTIÓN JURÍDICA</v>
      </c>
      <c r="AM52" s="26" t="str">
        <f>+'[1]6 - Plan de Acciones Preventiva'!I62</f>
        <v>Base de datos con reporte de conformación de expedientes en ORFEO.</v>
      </c>
      <c r="AN52" s="24">
        <f>+'[1]6 - Plan de Acciones Preventiva'!J62</f>
        <v>8</v>
      </c>
      <c r="AO52" s="22">
        <v>3</v>
      </c>
      <c r="AP52" s="32">
        <f t="shared" si="15"/>
        <v>0.375</v>
      </c>
      <c r="AQ52" s="32" t="s">
        <v>56</v>
      </c>
      <c r="AR52" s="33"/>
      <c r="AS52" s="33">
        <f>+'[1]6 - Plan de Acciones Preventiva'!AM62</f>
        <v>0</v>
      </c>
      <c r="AT52" s="22" t="s">
        <v>469</v>
      </c>
      <c r="AU52" s="22" t="s">
        <v>129</v>
      </c>
      <c r="AV52" s="22" t="s">
        <v>469</v>
      </c>
      <c r="AW52" s="22" t="s">
        <v>129</v>
      </c>
      <c r="AX52" s="33" t="s">
        <v>718</v>
      </c>
      <c r="AY52" s="45" t="s">
        <v>720</v>
      </c>
      <c r="AZ52" s="22" t="s">
        <v>470</v>
      </c>
    </row>
    <row r="53" spans="1:52" s="34" customFormat="1" ht="291.75" hidden="1" customHeight="1" x14ac:dyDescent="0.25">
      <c r="A53" s="26" t="str">
        <f>+'[1]3 - Identificación del Riesgo'!B64</f>
        <v>SEGURIDAD JURÍDICA SOBRE LA TITULARIDAD DE LA TIERRA Y LOS TERRITORIOS</v>
      </c>
      <c r="B53" s="26" t="str">
        <f>+'[1]3 - Identificación del Riesgo'!C64</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53" s="26" t="str">
        <f>+'[1]3 - Identificación del Riesgo'!D64</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53" s="22" t="str">
        <f>+'[1]3 - Identificación del Riesgo'!F64</f>
        <v>DIRECCIÓN DE GESTIÓN JURÍDICA DE TIERRAS</v>
      </c>
      <c r="E53" s="27" t="s">
        <v>177</v>
      </c>
      <c r="F53" s="22" t="str">
        <f>+'[1]3 - Identificación del Riesgo'!H64</f>
        <v>Realizar el reparto de una solicitud a dos o más, diferentes dependencias</v>
      </c>
      <c r="G53" s="22" t="str">
        <f>+'[1]3 - Identificación del Riesgo'!I64</f>
        <v>Pérdida Reputacional</v>
      </c>
      <c r="H53" s="26" t="str">
        <f>+'[1]3 - Identificación del Riesgo'!J64</f>
        <v>Posibilidad de pérdida reputacional en la credibilidad institucional por falta de bases de datos unificadas y estandarizadas como única matriz de control y seguimiento a respuestas</v>
      </c>
      <c r="I53" s="28">
        <f>+'[1]3 - Identificación del Riesgo'!O64</f>
        <v>44701</v>
      </c>
      <c r="J53" s="28" t="str">
        <f>+'[1]3 - Identificación del Riesgo'!K64</f>
        <v>OPERATIVOS</v>
      </c>
      <c r="K53" s="29" t="str">
        <f>+'[1]3 - Identificación del Riesgo'!N64</f>
        <v>Ejecución y administración de procesos</v>
      </c>
      <c r="L53" s="30">
        <v>260</v>
      </c>
      <c r="M53" s="21" t="str">
        <f t="shared" si="8"/>
        <v>Media</v>
      </c>
      <c r="N53" s="31">
        <f t="shared" si="9"/>
        <v>0.6</v>
      </c>
      <c r="O53" s="30" t="s">
        <v>63</v>
      </c>
      <c r="P53" s="21" t="str">
        <f>IF(OR(O53=[2]Datos!$A$23,O53=[2]Datos!$B$23),"Leve",IF(OR(O53=[2]Datos!$A$24,O53=[2]Datos!$B$24),"Menor",IF(OR(O53=[2]Datos!$A$25,O53=[2]Datos!$B$25),"Moderado",IF(OR(O53=[2]Datos!$A$26,O53=[2]Datos!$B$26),"Mayor",IF(OR(O53=[2]Datos!$A$27,O53=[2]Datos!$B$27),"Catastrófico","")))))</f>
        <v>Moderado</v>
      </c>
      <c r="Q53" s="31">
        <f t="shared" si="10"/>
        <v>0.6</v>
      </c>
      <c r="R53" s="21" t="str">
        <f t="shared" si="11"/>
        <v>Moderado</v>
      </c>
      <c r="S53" s="21" t="e">
        <f t="shared" ca="1" si="12"/>
        <v>#NAME?</v>
      </c>
      <c r="T53" s="27" t="s">
        <v>180</v>
      </c>
      <c r="U53" s="26" t="str">
        <f>+'[1]5 - Diseño y Valoración Control'!I65</f>
        <v>GESTOR DOCUMENTAL DE LA SUBDIRECCIÓN DE SEGURIDAD JURÍDICA</v>
      </c>
      <c r="V53" s="26" t="str">
        <f>+'[1]5 - Diseño y Valoración Control'!J65</f>
        <v>Gestor documental de la Subdirección de Seguridad Jurídica verifica que la solicitud de procesos agrarios en zonas focalizadas y formalización de la propiedad privada rural no contenga expediente creado en el Orfeo a través del listado de creación de expedientes en Orfeo realizar la verificación con diferentes variables (numero, nombre del predio, folio de matrícula, entre otros) en Orfeo, para identificar que el expediente no se encuentre creado</v>
      </c>
      <c r="W53" s="22" t="str">
        <f>+'[1]5 - Diseño y Valoración Control'!K65</f>
        <v>Preventivo</v>
      </c>
      <c r="X53" s="19" t="str">
        <f t="shared" si="13"/>
        <v>Probabilidad</v>
      </c>
      <c r="Y53" s="22" t="str">
        <f>+'[1]5 - Diseño y Valoración Control'!M65</f>
        <v>Manual</v>
      </c>
      <c r="Z53" s="19" t="str">
        <f t="shared" si="14"/>
        <v>40%</v>
      </c>
      <c r="AA53" s="22" t="str">
        <f>+'[1]5 - Diseño y Valoración Control'!O65</f>
        <v>Documentado</v>
      </c>
      <c r="AB53" s="22" t="s">
        <v>53</v>
      </c>
      <c r="AC53" s="22" t="str">
        <f>+'[1]5 - Diseño y Valoración Control'!Q65</f>
        <v>Con registro</v>
      </c>
      <c r="AD53" s="20">
        <f>+'[1]5 - Diseño y Valoración Control'!R65</f>
        <v>0.216</v>
      </c>
      <c r="AE53" s="21" t="str">
        <f>+'[1]5 - Diseño y Valoración Control'!S65</f>
        <v>Baja</v>
      </c>
      <c r="AF53" s="20">
        <f>+'[1]5 - Diseño y Valoración Control'!T65</f>
        <v>0.6</v>
      </c>
      <c r="AG53" s="21" t="str">
        <f>+'[1]5 - Diseño y Valoración Control'!U65</f>
        <v>Moderado</v>
      </c>
      <c r="AH53" s="21" t="str">
        <f>+'[1]5 - Diseño y Valoración Control'!V65</f>
        <v>Moderado</v>
      </c>
      <c r="AI53" s="21" t="str">
        <f>+'[1]5 - Diseño y Valoración Control'!W65</f>
        <v>Reducir</v>
      </c>
      <c r="AJ53" s="27" t="s">
        <v>181</v>
      </c>
      <c r="AK53" s="26" t="str">
        <f>+'[1]6 - Plan de Acciones Preventiva'!G63</f>
        <v>Revisión, análisis y conformación de expedientes de procesos agrarios en zonas focalizadas en ORFEO</v>
      </c>
      <c r="AL53" s="26" t="str">
        <f>+'[1]6 - Plan de Acciones Preventiva'!H63</f>
        <v>SUBDIRECCIÓN DE SEGURIDAD JURÍDICA</v>
      </c>
      <c r="AM53" s="26" t="str">
        <f>+'[1]6 - Plan de Acciones Preventiva'!I63</f>
        <v>Base de datos reporte de conformación de expedientes en ORFEO.</v>
      </c>
      <c r="AN53" s="24">
        <f>+'[1]6 - Plan de Acciones Preventiva'!J63</f>
        <v>8</v>
      </c>
      <c r="AO53" s="22">
        <v>3</v>
      </c>
      <c r="AP53" s="32">
        <f t="shared" si="15"/>
        <v>0.375</v>
      </c>
      <c r="AQ53" s="32" t="s">
        <v>56</v>
      </c>
      <c r="AR53" s="33"/>
      <c r="AS53" s="33">
        <f>+'[1]6 - Plan de Acciones Preventiva'!AM63</f>
        <v>0</v>
      </c>
      <c r="AT53" s="22" t="s">
        <v>469</v>
      </c>
      <c r="AU53" s="22" t="s">
        <v>129</v>
      </c>
      <c r="AV53" s="22" t="s">
        <v>469</v>
      </c>
      <c r="AW53" s="22" t="s">
        <v>129</v>
      </c>
      <c r="AX53" s="33" t="s">
        <v>719</v>
      </c>
      <c r="AY53" s="33" t="s">
        <v>721</v>
      </c>
      <c r="AZ53" s="22" t="s">
        <v>470</v>
      </c>
    </row>
    <row r="54" spans="1:52" s="34" customFormat="1" ht="255" hidden="1" customHeight="1" x14ac:dyDescent="0.25">
      <c r="A54" s="26" t="str">
        <f>+'[1]3 - Identificación del Riesgo'!B65</f>
        <v>SEGURIDAD JURÍDICA SOBRE LA TITULARIDAD DE LA TIERRA Y LOS TERRITORIOS</v>
      </c>
      <c r="B54" s="26" t="str">
        <f>+'[1]3 - Identificación del Riesgo'!C65</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54" s="26" t="str">
        <f>+'[1]3 - Identificación del Riesgo'!D65</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54" s="22" t="str">
        <f>+'[1]3 - Identificación del Riesgo'!F65</f>
        <v>DIRECCIÓN DE GESTIÓN JURÍDICA DE TIERRAS</v>
      </c>
      <c r="E54" s="27" t="s">
        <v>177</v>
      </c>
      <c r="F54" s="22" t="str">
        <f>+'[1]3 - Identificación del Riesgo'!H65</f>
        <v>Realizar el reparto de una solicitud a dos o más, diferentes dependencias</v>
      </c>
      <c r="G54" s="22" t="str">
        <f>+'[1]3 - Identificación del Riesgo'!I65</f>
        <v>Pérdida Reputacional</v>
      </c>
      <c r="H54" s="26" t="str">
        <f>+'[1]3 - Identificación del Riesgo'!J65</f>
        <v>Posibilidad de pérdida reputacional en la credibilidad institucional por falta de bases de datos unificadas y estandarizadas como única matriz de control y seguimiento a respuestas</v>
      </c>
      <c r="I54" s="28">
        <f>+'[1]3 - Identificación del Riesgo'!O65</f>
        <v>44701</v>
      </c>
      <c r="J54" s="28" t="str">
        <f>+'[1]3 - Identificación del Riesgo'!K65</f>
        <v>OPERATIVOS</v>
      </c>
      <c r="K54" s="29" t="str">
        <f>+'[1]3 - Identificación del Riesgo'!N65</f>
        <v>Ejecución y administración de procesos</v>
      </c>
      <c r="L54" s="30"/>
      <c r="M54" s="21" t="str">
        <f t="shared" si="8"/>
        <v/>
      </c>
      <c r="N54" s="31" t="str">
        <f t="shared" si="9"/>
        <v/>
      </c>
      <c r="O54" s="30"/>
      <c r="P54" s="21" t="str">
        <f>IF(OR(O54=[2]Datos!$A$23,O54=[2]Datos!$B$23),"Leve",IF(OR(O54=[2]Datos!$A$24,O54=[2]Datos!$B$24),"Menor",IF(OR(O54=[2]Datos!$A$25,O54=[2]Datos!$B$25),"Moderado",IF(OR(O54=[2]Datos!$A$26,O54=[2]Datos!$B$26),"Mayor",IF(OR(O54=[2]Datos!$A$27,O54=[2]Datos!$B$27),"Catastrófico","")))))</f>
        <v/>
      </c>
      <c r="Q54" s="31" t="str">
        <f t="shared" si="10"/>
        <v/>
      </c>
      <c r="R54" s="21" t="str">
        <f t="shared" si="11"/>
        <v/>
      </c>
      <c r="S54" s="21" t="e">
        <f t="shared" ca="1" si="12"/>
        <v>#NAME?</v>
      </c>
      <c r="T54" s="27" t="s">
        <v>403</v>
      </c>
      <c r="U54" s="26" t="str">
        <f>+'[1]5 - Diseño y Valoración Control'!I66</f>
        <v>SUBDIRECCIÓN DE PROCESOS AGRARIOS Y GESTIÓN JURÍDICA</v>
      </c>
      <c r="V54" s="26" t="str">
        <f>+'[1]5 - Diseño y Valoración Control'!J66</f>
        <v>Subdirección de Procesos Agrarios y Gestión Jurídica unifica las respuestas para el mismo número de radicado en Orfeo para los procesos agrarios en zonas no focalizadas a través del listado de creación de expedientes en Orfeo realizar la unificación de las respuestas en el sistema Orfeo</v>
      </c>
      <c r="W54" s="22" t="str">
        <f>+'[1]5 - Diseño y Valoración Control'!K66</f>
        <v>Correctivo</v>
      </c>
      <c r="X54" s="19" t="str">
        <f t="shared" si="13"/>
        <v>Impacto</v>
      </c>
      <c r="Y54" s="22" t="str">
        <f>+'[1]5 - Diseño y Valoración Control'!M66</f>
        <v>Manual</v>
      </c>
      <c r="Z54" s="19" t="str">
        <f t="shared" si="14"/>
        <v>25%</v>
      </c>
      <c r="AA54" s="22" t="str">
        <f>+'[1]5 - Diseño y Valoración Control'!O66</f>
        <v>Sin documentar</v>
      </c>
      <c r="AB54" s="22" t="s">
        <v>53</v>
      </c>
      <c r="AC54" s="22" t="str">
        <f>+'[1]5 - Diseño y Valoración Control'!Q66</f>
        <v>Con registro</v>
      </c>
      <c r="AD54" s="20">
        <f>+'[1]5 - Diseño y Valoración Control'!R66</f>
        <v>0</v>
      </c>
      <c r="AE54" s="21" t="str">
        <f>+'[1]5 - Diseño y Valoración Control'!S66</f>
        <v/>
      </c>
      <c r="AF54" s="20">
        <f>+'[1]5 - Diseño y Valoración Control'!T66</f>
        <v>0</v>
      </c>
      <c r="AG54" s="21" t="str">
        <f>+'[1]5 - Diseño y Valoración Control'!U66</f>
        <v/>
      </c>
      <c r="AH54" s="21" t="str">
        <f>+'[1]5 - Diseño y Valoración Control'!V66</f>
        <v/>
      </c>
      <c r="AI54" s="21"/>
      <c r="AJ54" s="27" t="s">
        <v>404</v>
      </c>
      <c r="AK54" s="26"/>
      <c r="AL54" s="26" t="str">
        <f>+'[1]6 - Plan de Acciones Preventiva'!H64</f>
        <v/>
      </c>
      <c r="AM54" s="26">
        <f>+'[1]6 - Plan de Acciones Preventiva'!I64</f>
        <v>0</v>
      </c>
      <c r="AN54" s="24">
        <f>+'[1]6 - Plan de Acciones Preventiva'!J64</f>
        <v>0</v>
      </c>
      <c r="AO54" s="22">
        <f>+'[1]6 - Plan de Acciones Preventiva'!AI64</f>
        <v>0</v>
      </c>
      <c r="AP54" s="32" t="e">
        <f t="shared" si="15"/>
        <v>#DIV/0!</v>
      </c>
      <c r="AQ54" s="22">
        <f>+'[1]6 - Plan de Acciones Preventiva'!AK64</f>
        <v>0</v>
      </c>
      <c r="AR54" s="33"/>
      <c r="AS54" s="33">
        <f>+'[1]6 - Plan de Acciones Preventiva'!AM64</f>
        <v>0</v>
      </c>
      <c r="AT54" s="22" t="s">
        <v>685</v>
      </c>
      <c r="AU54" s="22" t="s">
        <v>503</v>
      </c>
      <c r="AV54" s="22" t="s">
        <v>684</v>
      </c>
      <c r="AW54" s="22" t="s">
        <v>503</v>
      </c>
      <c r="AX54" s="33" t="s">
        <v>678</v>
      </c>
      <c r="AY54" s="33" t="s">
        <v>738</v>
      </c>
      <c r="AZ54" s="22" t="s">
        <v>470</v>
      </c>
    </row>
    <row r="55" spans="1:52" s="34" customFormat="1" ht="336.75" hidden="1" customHeight="1" x14ac:dyDescent="0.25">
      <c r="A55" s="26" t="str">
        <f>+'[1]3 - Identificación del Riesgo'!B66</f>
        <v>SEGURIDAD JURÍDICA SOBRE LA TITULARIDAD DE LA TIERRA Y LOS TERRITORIOS</v>
      </c>
      <c r="B55" s="26" t="str">
        <f>+'[1]3 - Identificación del Riesgo'!C66</f>
        <v>Adelantar los procedimientos agrarios de deslinde, clarificación, extinción, recuperación, reversión, los procesos de formalización de bienes privados rurales, para establecer la naturaleza jurídica y la relación con la tierra Igualmente efectuar la delimitación de los territorios indígenas y la clarificación de los títulos coloniales</v>
      </c>
      <c r="C55" s="26" t="str">
        <f>+'[1]3 - Identificación del Riesgo'!D66</f>
        <v>Inicia con la entrega del expediente predial en físico o digital, con la información recopilada en las visitas predio a predio en el marco del barrido predial para los planes de ordenamiento social de la propiedad rural (oferta), solicitudes por demanda y por descongestión y finaliza con el acto de cierre de la actuación administrativa o con el registro del acto ante la ORIP
Para el caso de las comunidades Étnicas inicia con la recepción de la solicitud de clarificación para la vigencia legal de los títulos de origen colonial o republicanos de los resguardos indígenas, hasta la decisión de fondo Y para el procedimiento de delimitación de territorios indígenas, desde el traslado de la solicitud de parte del Ministerio del Interior hasta la notificación del acto administrativo de delimitación</v>
      </c>
      <c r="D55" s="22" t="str">
        <f>+'[1]3 - Identificación del Riesgo'!F66</f>
        <v>DIRECCIÓN DE GESTIÓN JURÍDICA DE TIERRAS</v>
      </c>
      <c r="E55" s="27" t="s">
        <v>177</v>
      </c>
      <c r="F55" s="22" t="str">
        <f>+'[1]3 - Identificación del Riesgo'!H66</f>
        <v>Realizar el reparto de una solicitud a dos o más, diferentes dependencias</v>
      </c>
      <c r="G55" s="22" t="str">
        <f>+'[1]3 - Identificación del Riesgo'!I66</f>
        <v>Pérdida Reputacional</v>
      </c>
      <c r="H55" s="26" t="str">
        <f>+'[1]3 - Identificación del Riesgo'!J66</f>
        <v>Posibilidad de pérdida reputacional en la credibilidad institucional por falta de bases de datos unificadas y estandarizadas como única matriz de control y seguimiento a respuestas</v>
      </c>
      <c r="I55" s="28">
        <f>+'[1]3 - Identificación del Riesgo'!O66</f>
        <v>44701</v>
      </c>
      <c r="J55" s="28" t="str">
        <f>+'[1]3 - Identificación del Riesgo'!K66</f>
        <v>OPERATIVOS</v>
      </c>
      <c r="K55" s="29" t="str">
        <f>+'[1]3 - Identificación del Riesgo'!N66</f>
        <v>Ejecución y administración de procesos</v>
      </c>
      <c r="L55" s="30"/>
      <c r="M55" s="21" t="str">
        <f t="shared" si="8"/>
        <v/>
      </c>
      <c r="N55" s="31" t="str">
        <f t="shared" si="9"/>
        <v/>
      </c>
      <c r="O55" s="30"/>
      <c r="P55" s="21" t="str">
        <f>IF(OR(O55=[2]Datos!$A$23,O55=[2]Datos!$B$23),"Leve",IF(OR(O55=[2]Datos!$A$24,O55=[2]Datos!$B$24),"Menor",IF(OR(O55=[2]Datos!$A$25,O55=[2]Datos!$B$25),"Moderado",IF(OR(O55=[2]Datos!$A$26,O55=[2]Datos!$B$26),"Mayor",IF(OR(O55=[2]Datos!$A$27,O55=[2]Datos!$B$27),"Catastrófico","")))))</f>
        <v/>
      </c>
      <c r="Q55" s="31" t="str">
        <f t="shared" si="10"/>
        <v/>
      </c>
      <c r="R55" s="21" t="str">
        <f t="shared" si="11"/>
        <v/>
      </c>
      <c r="S55" s="21" t="e">
        <f t="shared" ca="1" si="12"/>
        <v>#NAME?</v>
      </c>
      <c r="T55" s="27" t="s">
        <v>405</v>
      </c>
      <c r="U55" s="26" t="str">
        <f>+'[1]5 - Diseño y Valoración Control'!I67</f>
        <v>SUBDIRECCIÓN DE SEGURIDAD JURÍDICA</v>
      </c>
      <c r="V55" s="26" t="str">
        <f>+'[1]5 - Diseño y Valoración Control'!J67</f>
        <v>Subdirección de Seguridad Jurídica unifica las respuestas para el mismo número de radicado en Orfeo para los procesos agrarios en zonas focalizadas y formalización de la propiedad privada rural a través del listado de creación de expedientes en Orfeo realizar la unificación de las respuestas en el sistema Orfeo</v>
      </c>
      <c r="W55" s="22" t="str">
        <f>+'[1]5 - Diseño y Valoración Control'!K67</f>
        <v>Correctivo</v>
      </c>
      <c r="X55" s="19" t="str">
        <f t="shared" si="13"/>
        <v>Impacto</v>
      </c>
      <c r="Y55" s="22" t="str">
        <f>+'[1]5 - Diseño y Valoración Control'!M67</f>
        <v>Manual</v>
      </c>
      <c r="Z55" s="19" t="str">
        <f t="shared" si="14"/>
        <v>25%</v>
      </c>
      <c r="AA55" s="22" t="str">
        <f>+'[1]5 - Diseño y Valoración Control'!O67</f>
        <v>Sin documentar</v>
      </c>
      <c r="AB55" s="22" t="s">
        <v>53</v>
      </c>
      <c r="AC55" s="22" t="str">
        <f>+'[1]5 - Diseño y Valoración Control'!Q67</f>
        <v>Con registro</v>
      </c>
      <c r="AD55" s="20">
        <f>+'[1]5 - Diseño y Valoración Control'!R67</f>
        <v>0</v>
      </c>
      <c r="AE55" s="21" t="str">
        <f>+'[1]5 - Diseño y Valoración Control'!S67</f>
        <v/>
      </c>
      <c r="AF55" s="20">
        <f>+'[1]5 - Diseño y Valoración Control'!T67</f>
        <v>0</v>
      </c>
      <c r="AG55" s="21" t="str">
        <f>+'[1]5 - Diseño y Valoración Control'!U67</f>
        <v/>
      </c>
      <c r="AH55" s="21" t="str">
        <f>+'[1]5 - Diseño y Valoración Control'!V67</f>
        <v/>
      </c>
      <c r="AI55" s="21"/>
      <c r="AJ55" s="27" t="s">
        <v>406</v>
      </c>
      <c r="AK55" s="26"/>
      <c r="AL55" s="26" t="str">
        <f>+'[1]6 - Plan de Acciones Preventiva'!H65</f>
        <v/>
      </c>
      <c r="AM55" s="26">
        <f>+'[1]6 - Plan de Acciones Preventiva'!I65</f>
        <v>0</v>
      </c>
      <c r="AN55" s="24">
        <f>+'[1]6 - Plan de Acciones Preventiva'!J65</f>
        <v>0</v>
      </c>
      <c r="AO55" s="22">
        <f>+'[1]6 - Plan de Acciones Preventiva'!AI65</f>
        <v>0</v>
      </c>
      <c r="AP55" s="32" t="e">
        <f t="shared" si="15"/>
        <v>#DIV/0!</v>
      </c>
      <c r="AQ55" s="22">
        <f>+'[1]6 - Plan de Acciones Preventiva'!AK65</f>
        <v>0</v>
      </c>
      <c r="AR55" s="33"/>
      <c r="AS55" s="33">
        <f>+'[1]6 - Plan de Acciones Preventiva'!AM65</f>
        <v>0</v>
      </c>
      <c r="AT55" s="22" t="s">
        <v>685</v>
      </c>
      <c r="AU55" s="22" t="s">
        <v>503</v>
      </c>
      <c r="AV55" s="22" t="s">
        <v>684</v>
      </c>
      <c r="AW55" s="22" t="s">
        <v>503</v>
      </c>
      <c r="AX55" s="33" t="s">
        <v>678</v>
      </c>
      <c r="AY55" s="33" t="s">
        <v>738</v>
      </c>
      <c r="AZ55" s="22" t="s">
        <v>470</v>
      </c>
    </row>
    <row r="56" spans="1:52" s="34" customFormat="1" ht="360" hidden="1" x14ac:dyDescent="0.25">
      <c r="A56" s="26" t="str">
        <f>+'[1]3 - Identificación del Riesgo'!B67</f>
        <v>ACCESO A LA PROPIEDAD DE LA TIERRA Y LOS TERRITORIOS</v>
      </c>
      <c r="B56" s="26" t="str">
        <f>+'[1]3 - Identificación del Riesgo'!C67</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56" s="26" t="str">
        <f>+'[1]3 - Identificación del Riesgo'!D67</f>
        <v xml:space="preserve">Inicia con el análisis de la ruta jurídica y termina con la decisión final del expediente </v>
      </c>
      <c r="D56" s="22" t="str">
        <f>+'[1]3 - Identificación del Riesgo'!F67</f>
        <v>EQUIPO INICIATIVAS COMUNITARIAS DAE</v>
      </c>
      <c r="E56" s="27" t="s">
        <v>183</v>
      </c>
      <c r="F56" s="22" t="str">
        <f>+'[1]3 - Identificación del Riesgo'!H67</f>
        <v>Incumplimiento por parte de los proveedores de servicios e insumos de las Iniciativas Cofinanciadas</v>
      </c>
      <c r="G56" s="22" t="str">
        <f>+'[1]3 - Identificación del Riesgo'!I67</f>
        <v>Afectación Económica o presupuestal</v>
      </c>
      <c r="H56" s="26" t="str">
        <f>+'[1]3 - Identificación del Riesgo'!J67</f>
        <v>Posibilidad de afectación económica  presentando incrementos en los costos por la suspensión de la iniciativa cofinanciada debido a la falta de verificación de la capacidad operativa de los proveedores en la región</v>
      </c>
      <c r="I56" s="28">
        <f>+'[1]3 - Identificación del Riesgo'!O67</f>
        <v>44701</v>
      </c>
      <c r="J56" s="28" t="str">
        <f>+'[1]3 - Identificación del Riesgo'!K67</f>
        <v>OPERATIVOS</v>
      </c>
      <c r="K56" s="29" t="str">
        <f>+'[1]3 - Identificación del Riesgo'!N67</f>
        <v>Usuarios, productos y prácticas</v>
      </c>
      <c r="L56" s="30">
        <v>13</v>
      </c>
      <c r="M56" s="21" t="str">
        <f t="shared" si="8"/>
        <v>Baja</v>
      </c>
      <c r="N56" s="31">
        <f t="shared" si="9"/>
        <v>0.4</v>
      </c>
      <c r="O56" s="30" t="s">
        <v>51</v>
      </c>
      <c r="P56" s="21" t="str">
        <f>IF(OR(O56=[2]Datos!$A$23,O56=[2]Datos!$B$23),"Leve",IF(OR(O56=[2]Datos!$A$24,O56=[2]Datos!$B$24),"Menor",IF(OR(O56=[2]Datos!$A$25,O56=[2]Datos!$B$25),"Moderado",IF(OR(O56=[2]Datos!$A$26,O56=[2]Datos!$B$26),"Mayor",IF(OR(O56=[2]Datos!$A$27,O56=[2]Datos!$B$27),"Catastrófico","")))))</f>
        <v>Catastrófico</v>
      </c>
      <c r="Q56" s="31">
        <f t="shared" si="10"/>
        <v>1</v>
      </c>
      <c r="R56" s="21" t="str">
        <f t="shared" si="11"/>
        <v>Extremo</v>
      </c>
      <c r="S56" s="21" t="e">
        <f t="shared" ca="1" si="12"/>
        <v>#NAME?</v>
      </c>
      <c r="T56" s="27" t="s">
        <v>184</v>
      </c>
      <c r="U56" s="26" t="str">
        <f>+'[1]5 - Diseño y Valoración Control'!I68</f>
        <v>EQUIPO DE INICIATIVAS COMUNITARIAS DAE</v>
      </c>
      <c r="V56" s="26" t="str">
        <f>+'[1]5 - Diseño y Valoración Control'!J68</f>
        <v>El equipo de Iniciativas Comunitarias DAE realiza seguimiento y acompañamiento a través del diligenciamiento de las formas INTI-F-008 FORMA ACTA DE REUNIÓN e INTI-F-009 FORMA LISTADO DE ASISTENCIA mediante la práctica de la visita para el seguimiento a la implementación de la Iniciativa Comunitaria</v>
      </c>
      <c r="W56" s="22" t="str">
        <f>+'[1]5 - Diseño y Valoración Control'!K68</f>
        <v>Detectivo</v>
      </c>
      <c r="X56" s="19" t="str">
        <f t="shared" si="13"/>
        <v>Impacto</v>
      </c>
      <c r="Y56" s="22" t="str">
        <f>+'[1]5 - Diseño y Valoración Control'!M68</f>
        <v>Manual</v>
      </c>
      <c r="Z56" s="19" t="str">
        <f t="shared" si="14"/>
        <v>30%</v>
      </c>
      <c r="AA56" s="22" t="str">
        <f>+'[1]5 - Diseño y Valoración Control'!O68</f>
        <v>Documentado</v>
      </c>
      <c r="AB56" s="19" t="s">
        <v>53</v>
      </c>
      <c r="AC56" s="22" t="str">
        <f>+'[1]5 - Diseño y Valoración Control'!Q68</f>
        <v>Con Registro</v>
      </c>
      <c r="AD56" s="20">
        <f>+'[1]5 - Diseño y Valoración Control'!R68</f>
        <v>0.4</v>
      </c>
      <c r="AE56" s="21" t="str">
        <f>+'[1]5 - Diseño y Valoración Control'!S68</f>
        <v>Baja</v>
      </c>
      <c r="AF56" s="20">
        <f>+'[1]5 - Diseño y Valoración Control'!T68</f>
        <v>0.7</v>
      </c>
      <c r="AG56" s="21" t="str">
        <f>+'[1]5 - Diseño y Valoración Control'!U68</f>
        <v>Mayor</v>
      </c>
      <c r="AH56" s="21" t="str">
        <f>+'[1]5 - Diseño y Valoración Control'!V68</f>
        <v>Alto</v>
      </c>
      <c r="AI56" s="21" t="str">
        <f>+'[1]5 - Diseño y Valoración Control'!W68</f>
        <v>Reducir</v>
      </c>
      <c r="AJ56" s="27" t="s">
        <v>185</v>
      </c>
      <c r="AK56" s="26" t="str">
        <f>+'[1]6 - Plan de Acciones Preventiva'!G66</f>
        <v xml:space="preserve">Visitas Técnicas en territorio para validación de proveedores. </v>
      </c>
      <c r="AL56" s="26" t="str">
        <f>+'[1]6 - Plan de Acciones Preventiva'!H66</f>
        <v>EQUIPO INICIATIVAS COMUNITARIAS DAE</v>
      </c>
      <c r="AM56" s="26" t="str">
        <f>+'[1]6 - Plan de Acciones Preventiva'!I66</f>
        <v>Acta de seguimiento técnico y financiero, firmada por los participantes</v>
      </c>
      <c r="AN56" s="24">
        <v>13</v>
      </c>
      <c r="AO56" s="22">
        <v>5</v>
      </c>
      <c r="AP56" s="32">
        <f t="shared" si="15"/>
        <v>0.38461538461538469</v>
      </c>
      <c r="AQ56" s="22" t="s">
        <v>56</v>
      </c>
      <c r="AR56" s="33" t="s">
        <v>186</v>
      </c>
      <c r="AS56" s="33">
        <f>+'[1]6 - Plan de Acciones Preventiva'!AM66</f>
        <v>0</v>
      </c>
      <c r="AT56" s="22" t="s">
        <v>469</v>
      </c>
      <c r="AU56" s="22" t="s">
        <v>129</v>
      </c>
      <c r="AV56" s="22" t="s">
        <v>469</v>
      </c>
      <c r="AW56" s="22" t="s">
        <v>129</v>
      </c>
      <c r="AX56" s="33" t="s">
        <v>484</v>
      </c>
      <c r="AY56" s="33" t="s">
        <v>722</v>
      </c>
      <c r="AZ56" s="22" t="s">
        <v>470</v>
      </c>
    </row>
    <row r="57" spans="1:52" s="34" customFormat="1" ht="315" hidden="1" x14ac:dyDescent="0.25">
      <c r="A57" s="26" t="str">
        <f>+'[1]3 - Identificación del Riesgo'!B68</f>
        <v>ACCESO A LA PROPIEDAD DE LA TIERRA Y LOS TERRITORIOS</v>
      </c>
      <c r="B57" s="26" t="str">
        <f>+'[1]3 - Identificación del Riesgo'!C68</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57" s="26" t="str">
        <f>+'[1]3 - Identificación del Riesgo'!D68</f>
        <v xml:space="preserve">Inicia con el análisis de la ruta jurídica y termina con la decisión final del expediente </v>
      </c>
      <c r="D57" s="22" t="str">
        <f>+'[1]3 - Identificación del Riesgo'!F68</f>
        <v>EQUIPO INICIATIVAS COMUNITARIAS DAE</v>
      </c>
      <c r="E57" s="27" t="s">
        <v>183</v>
      </c>
      <c r="F57" s="22" t="str">
        <f>+'[1]3 - Identificación del Riesgo'!H68</f>
        <v>Incumplimiento por parte de los proveedores de servicios e insumos de las Iniciativas Cofinanciadas</v>
      </c>
      <c r="G57" s="22" t="str">
        <f>+'[1]3 - Identificación del Riesgo'!I68</f>
        <v>Afectación Económica o presupuestal</v>
      </c>
      <c r="H57" s="26" t="str">
        <f>+'[1]3 - Identificación del Riesgo'!J68</f>
        <v>Posibilidad de afectación económica  presentando incrementos en los costos por la suspensión de la iniciativa cofinanciada debido a la falta de verificación de la capacidad operativa de los proveedores en la región</v>
      </c>
      <c r="I57" s="28">
        <f>+'[1]3 - Identificación del Riesgo'!O68</f>
        <v>44701</v>
      </c>
      <c r="J57" s="28" t="str">
        <f>+'[1]3 - Identificación del Riesgo'!K68</f>
        <v>OPERATIVOS</v>
      </c>
      <c r="K57" s="29" t="str">
        <f>+'[1]3 - Identificación del Riesgo'!N68</f>
        <v>Usuarios, productos y prácticas</v>
      </c>
      <c r="L57" s="30">
        <v>13</v>
      </c>
      <c r="M57" s="21" t="str">
        <f t="shared" si="8"/>
        <v>Baja</v>
      </c>
      <c r="N57" s="31">
        <f t="shared" si="9"/>
        <v>0.4</v>
      </c>
      <c r="O57" s="30"/>
      <c r="P57" s="21" t="str">
        <f>IF(OR(O57=[2]Datos!$A$23,O57=[2]Datos!$B$23),"Leve",IF(OR(O57=[2]Datos!$A$24,O57=[2]Datos!$B$24),"Menor",IF(OR(O57=[2]Datos!$A$25,O57=[2]Datos!$B$25),"Moderado",IF(OR(O57=[2]Datos!$A$26,O57=[2]Datos!$B$26),"Mayor",IF(OR(O57=[2]Datos!$A$27,O57=[2]Datos!$B$27),"Catastrófico","")))))</f>
        <v/>
      </c>
      <c r="Q57" s="31" t="str">
        <f t="shared" si="10"/>
        <v/>
      </c>
      <c r="R57" s="21" t="str">
        <f t="shared" si="11"/>
        <v/>
      </c>
      <c r="S57" s="21" t="e">
        <f t="shared" ca="1" si="12"/>
        <v>#NAME?</v>
      </c>
      <c r="T57" s="27" t="s">
        <v>187</v>
      </c>
      <c r="U57" s="26" t="str">
        <f>+'[1]5 - Diseño y Valoración Control'!I69</f>
        <v>EQUIPO DE INICIATIVAS COMUNITARIAS DAE</v>
      </c>
      <c r="V57" s="26" t="str">
        <f>+'[1]5 - Diseño y Valoración Control'!J69</f>
        <v>El equipo de Iniciativas Comunitarias DAE actualiza el documento de la iniciativa a través del diligenciamiento de las formas INTI-F-008 FORMA ACTA DE REUNIÓN e INTI-F-009 FORMA LISTADO DE ASISTENCIA donde se presenta las novedades y observaciones y se analiza las nuevas directrices para el cumplimiento por parte de los proveedores hacia la comunidad</v>
      </c>
      <c r="W57" s="22" t="str">
        <f>+'[1]5 - Diseño y Valoración Control'!K69</f>
        <v>Correctivo</v>
      </c>
      <c r="X57" s="19" t="str">
        <f t="shared" si="13"/>
        <v>Impacto</v>
      </c>
      <c r="Y57" s="22" t="str">
        <f>+'[1]5 - Diseño y Valoración Control'!M69</f>
        <v>Manual</v>
      </c>
      <c r="Z57" s="19" t="str">
        <f t="shared" si="14"/>
        <v>25%</v>
      </c>
      <c r="AA57" s="22" t="str">
        <f>+'[1]5 - Diseño y Valoración Control'!O69</f>
        <v>Documentado</v>
      </c>
      <c r="AB57" s="19" t="s">
        <v>53</v>
      </c>
      <c r="AC57" s="22" t="str">
        <f>+'[1]5 - Diseño y Valoración Control'!Q69</f>
        <v>Con Registro</v>
      </c>
      <c r="AD57" s="20">
        <f>+'[1]5 - Diseño y Valoración Control'!R69</f>
        <v>0</v>
      </c>
      <c r="AE57" s="21" t="str">
        <f>+'[1]5 - Diseño y Valoración Control'!S69</f>
        <v/>
      </c>
      <c r="AF57" s="20">
        <f>+'[1]5 - Diseño y Valoración Control'!T69</f>
        <v>0</v>
      </c>
      <c r="AG57" s="21" t="str">
        <f>+'[1]5 - Diseño y Valoración Control'!U69</f>
        <v/>
      </c>
      <c r="AH57" s="21" t="str">
        <f>+'[1]5 - Diseño y Valoración Control'!V69</f>
        <v/>
      </c>
      <c r="AI57" s="21"/>
      <c r="AJ57" s="27" t="s">
        <v>188</v>
      </c>
      <c r="AK57" s="26" t="str">
        <f>+'[1]6 - Plan de Acciones Preventiva'!G67</f>
        <v xml:space="preserve">Verificar pólizas de cumplimiento de los proveedores. </v>
      </c>
      <c r="AL57" s="26" t="str">
        <f>+'[1]6 - Plan de Acciones Preventiva'!H67</f>
        <v>DIRECCIÓN DE ASUNTOS ÉTNICOS</v>
      </c>
      <c r="AM57" s="26" t="str">
        <f>+'[1]6 - Plan de Acciones Preventiva'!I67</f>
        <v>La póliza con el respectivo soporte de pago de la misma.</v>
      </c>
      <c r="AN57" s="24">
        <v>5</v>
      </c>
      <c r="AO57" s="22">
        <v>2</v>
      </c>
      <c r="AP57" s="32">
        <f t="shared" si="15"/>
        <v>0.4</v>
      </c>
      <c r="AQ57" s="22" t="str">
        <f>+'[1]6 - Plan de Acciones Preventiva'!AK67</f>
        <v>En curso</v>
      </c>
      <c r="AR57" s="33" t="s">
        <v>189</v>
      </c>
      <c r="AS57" s="33">
        <f>+'[1]6 - Plan de Acciones Preventiva'!AM67</f>
        <v>0</v>
      </c>
      <c r="AT57" s="22" t="s">
        <v>685</v>
      </c>
      <c r="AU57" s="22" t="s">
        <v>503</v>
      </c>
      <c r="AV57" s="22" t="s">
        <v>469</v>
      </c>
      <c r="AW57" s="22" t="s">
        <v>129</v>
      </c>
      <c r="AX57" s="33" t="s">
        <v>485</v>
      </c>
      <c r="AY57" s="33" t="s">
        <v>723</v>
      </c>
      <c r="AZ57" s="22" t="s">
        <v>470</v>
      </c>
    </row>
    <row r="58" spans="1:52" s="34" customFormat="1" ht="315" hidden="1" x14ac:dyDescent="0.25">
      <c r="A58" s="26" t="str">
        <f>+'[1]3 - Identificación del Riesgo'!B69</f>
        <v>ACCESO A LA PROPIEDAD DE LA TIERRA Y LOS TERRITORIOS</v>
      </c>
      <c r="B58" s="26" t="str">
        <f>+'[1]3 - Identificación del Riesgo'!C69</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58" s="26" t="str">
        <f>+'[1]3 - Identificación del Riesgo'!D69</f>
        <v xml:space="preserve">Inicia con el análisis de la ruta jurídica y termina con la decisión final del expediente </v>
      </c>
      <c r="D58" s="22" t="str">
        <f>+'[1]3 - Identificación del Riesgo'!F69</f>
        <v>EQUIPO INICIATIVAS COMUNITARIAS DAE</v>
      </c>
      <c r="E58" s="27" t="s">
        <v>183</v>
      </c>
      <c r="F58" s="22" t="str">
        <f>+'[1]3 - Identificación del Riesgo'!H69</f>
        <v>Incumplimiento por parte de los proveedores de servicios e insumos de las Iniciativas Cofinanciadas</v>
      </c>
      <c r="G58" s="22" t="str">
        <f>+'[1]3 - Identificación del Riesgo'!I69</f>
        <v>Afectación Económica o presupuestal</v>
      </c>
      <c r="H58" s="26" t="str">
        <f>+'[1]3 - Identificación del Riesgo'!J69</f>
        <v>Posibilidad de afectación económica  presentando incrementos en los costos por la suspensión de la iniciativa cofinanciada debido a la falta de verificación de la capacidad operativa de los proveedores en la región</v>
      </c>
      <c r="I58" s="28">
        <f>+'[1]3 - Identificación del Riesgo'!O69</f>
        <v>44701</v>
      </c>
      <c r="J58" s="28" t="str">
        <f>+'[1]3 - Identificación del Riesgo'!K69</f>
        <v>OPERATIVOS</v>
      </c>
      <c r="K58" s="29" t="str">
        <f>+'[1]3 - Identificación del Riesgo'!N69</f>
        <v>Usuarios, productos y prácticas</v>
      </c>
      <c r="L58" s="30"/>
      <c r="M58" s="21"/>
      <c r="N58" s="31"/>
      <c r="O58" s="30"/>
      <c r="P58" s="21"/>
      <c r="Q58" s="31"/>
      <c r="R58" s="21"/>
      <c r="S58" s="21"/>
      <c r="T58" s="27"/>
      <c r="U58" s="26"/>
      <c r="V58" s="26"/>
      <c r="W58" s="22"/>
      <c r="X58" s="19"/>
      <c r="Y58" s="22"/>
      <c r="Z58" s="19"/>
      <c r="AA58" s="22"/>
      <c r="AB58" s="19"/>
      <c r="AC58" s="22"/>
      <c r="AD58" s="20"/>
      <c r="AE58" s="21"/>
      <c r="AF58" s="20"/>
      <c r="AG58" s="21"/>
      <c r="AH58" s="21"/>
      <c r="AI58" s="21"/>
      <c r="AJ58" s="27" t="s">
        <v>407</v>
      </c>
      <c r="AK58" s="26" t="s">
        <v>408</v>
      </c>
      <c r="AL58" s="26" t="s">
        <v>182</v>
      </c>
      <c r="AM58" s="26" t="s">
        <v>316</v>
      </c>
      <c r="AN58" s="22">
        <v>3</v>
      </c>
      <c r="AO58" s="22">
        <v>3</v>
      </c>
      <c r="AP58" s="32">
        <f t="shared" si="15"/>
        <v>1</v>
      </c>
      <c r="AQ58" s="22" t="s">
        <v>139</v>
      </c>
      <c r="AR58" s="33" t="s">
        <v>409</v>
      </c>
      <c r="AS58" s="33"/>
      <c r="AT58" s="22" t="s">
        <v>684</v>
      </c>
      <c r="AU58" s="22" t="s">
        <v>503</v>
      </c>
      <c r="AV58" s="22" t="s">
        <v>469</v>
      </c>
      <c r="AW58" s="22" t="s">
        <v>129</v>
      </c>
      <c r="AX58" s="33" t="s">
        <v>496</v>
      </c>
      <c r="AY58" s="33" t="s">
        <v>724</v>
      </c>
      <c r="AZ58" s="22" t="s">
        <v>470</v>
      </c>
    </row>
    <row r="59" spans="1:52" s="34" customFormat="1" ht="409.5" hidden="1" x14ac:dyDescent="0.25">
      <c r="A59" s="26" t="str">
        <f>+'[1]3 - Identificación del Riesgo'!B70</f>
        <v>ACCESO A LA PROPIEDAD DE LA TIERRA Y LOS TERRITORIOS</v>
      </c>
      <c r="B59" s="26" t="str">
        <f>+'[1]3 - Identificación del Riesgo'!C70</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59" s="26" t="str">
        <f>+'[1]3 - Identificación del Riesgo'!D70</f>
        <v xml:space="preserve">Inicia con el análisis de la ruta jurídica y termina con la decisión final del expediente </v>
      </c>
      <c r="D59" s="22" t="str">
        <f>+'[1]3 - Identificación del Riesgo'!F70</f>
        <v>EQUIPO DE ADQUISICIONES DE PREDIOS Y/O MEJORAS DAE</v>
      </c>
      <c r="E59" s="27" t="s">
        <v>190</v>
      </c>
      <c r="F59" s="22" t="str">
        <f>+'[1]3 - Identificación del Riesgo'!H70</f>
        <v>Interrupción del proceso de compra directa de un predio y/o mejora</v>
      </c>
      <c r="G59" s="22" t="str">
        <f>+'[1]3 - Identificación del Riesgo'!I70</f>
        <v>Afectación Económica o presupuestal</v>
      </c>
      <c r="H59" s="26" t="str">
        <f>+'[1]3 - Identificación del Riesgo'!J70</f>
        <v>Posibilidad de afectación económica  en los incrementos de los costos por el desarrollo del procedimiento y/o el cumplimiento a Fallos judiciales debido a falta de articulación entre los diversos actores que inciden en el procedimiento de compra directa de un predio y/o mejora</v>
      </c>
      <c r="I59" s="28">
        <f>+'[1]3 - Identificación del Riesgo'!O70</f>
        <v>44701</v>
      </c>
      <c r="J59" s="28" t="str">
        <f>+'[1]3 - Identificación del Riesgo'!K70</f>
        <v>OPERATIVOS</v>
      </c>
      <c r="K59" s="29" t="str">
        <f>+'[1]3 - Identificación del Riesgo'!N70</f>
        <v>Ejecución y administración de procesos</v>
      </c>
      <c r="L59" s="30">
        <v>28</v>
      </c>
      <c r="M59" s="21" t="str">
        <f>IF(L59&lt;=0,"",IF(L59&lt;=2,"Muy Baja",IF(L59&lt;=24,"Baja",IF(L59&lt;=500,"Media",IF(L59&lt;=5000,"Alta","Muy Alta")))))</f>
        <v>Media</v>
      </c>
      <c r="N59" s="31">
        <f>IF(M59="","",IF(M59="Muy Baja",0.2,IF(M59="Baja",0.4,IF(M59="Media",0.6,IF(M59="Alta",0.8,IF(M59="Muy Alta",1,))))))</f>
        <v>0.6</v>
      </c>
      <c r="O59" s="30" t="s">
        <v>51</v>
      </c>
      <c r="P59" s="21" t="str">
        <f>IF(OR(O59=[2]Datos!$A$23,O59=[2]Datos!$B$23),"Leve",IF(OR(O59=[2]Datos!$A$24,O59=[2]Datos!$B$24),"Menor",IF(OR(O59=[2]Datos!$A$25,O59=[2]Datos!$B$25),"Moderado",IF(OR(O59=[2]Datos!$A$26,O59=[2]Datos!$B$26),"Mayor",IF(OR(O59=[2]Datos!$A$27,O59=[2]Datos!$B$27),"Catastrófico","")))))</f>
        <v>Catastrófico</v>
      </c>
      <c r="Q59" s="31">
        <f>IF(P59="","",IF(P59="Leve",0.2,IF(P59="Menor",0.4,IF(P59="Moderado",0.6,IF(P59="Mayor",0.8,IF(P59="Catastrófico",1,))))))</f>
        <v>1</v>
      </c>
      <c r="R59" s="21" t="str">
        <f>IF(OR(AND(M59="Muy Baja",P59="Leve"),AND(M59="Muy Baja",P59="Menor"),AND(M59="Baja",P59="Leve")),"Bajo",IF(OR(AND(M59="Muy baja",P59="Moderado"),AND(M59="Baja",P59="Menor"),AND(M59="Baja",P59="Moderado"),AND(M59="Media",P59="Leve"),AND(M59="Media",P59="Menor"),AND(M59="Media",P59="Moderado"),AND(M59="Alta",P59="Leve"),AND(M59="Alta",P59="Menor")),"Moderado",IF(OR(AND(M59="Muy Baja",P59="Mayor"),AND(M59="Baja",P59="Mayor"),AND(M59="Media",P59="Mayor"),AND(M59="Alta",P59="Moderado"),AND(M59="Alta",P59="Mayor"),AND(M59="Muy Alta",P59="Leve"),AND(M59="Muy Alta",P59="Menor"),AND(M59="Muy Alta",P59="Moderado"),AND(M59="Muy Alta",P59="Mayor")),"Alto",IF(OR(AND(M59="Muy Baja",P59="Catastrófico"),AND(M59="Baja",P59="Catastrófico"),AND(M59="Media",P59="Catastrófico"),AND(M59="Alta",P59="Catastrófico"),AND(M59="Muy Alta",P59="Catastrófico")),"Extremo",""))))</f>
        <v>Extremo</v>
      </c>
      <c r="S59" s="21" t="e">
        <f ca="1">_xlfn.IFS(R59="Bajo","Aceptar",R59="Moderado","Reducir",R59="Alto","Reducir",R59="Extremo","Reducir")</f>
        <v>#NAME?</v>
      </c>
      <c r="T59" s="27" t="s">
        <v>191</v>
      </c>
      <c r="U59" s="26" t="str">
        <f>+'[1]5 - Diseño y Valoración Control'!I71</f>
        <v>EQUIPO DE ADQUISICIONES DE PREDIOS Y/O MEJORAS DAE</v>
      </c>
      <c r="V59" s="26" t="str">
        <f>+'[1]5 - Diseño y Valoración Control'!J71</f>
        <v>El equipo de Adquisiciones de predios y/o mejoras DAE verifica la oferta voluntaria de predio a través del diligenciamiento de la forma ACCTI-F-021 FORMA OFERTA VOLUNTARIA DE PREDIOS donde se revisa los requisitos para la oferta voluntaria de los propietarios hacia la ANT</v>
      </c>
      <c r="W59" s="22" t="str">
        <f>+'[1]5 - Diseño y Valoración Control'!K71</f>
        <v>Preventivo</v>
      </c>
      <c r="X59" s="19" t="str">
        <f>IF(OR(W59="Correctivo",W59="Detectivo"),"Impacto",IF(W59="Preventivo","Probabilidad",""))</f>
        <v>Probabilidad</v>
      </c>
      <c r="Y59" s="22" t="str">
        <f>+'[1]5 - Diseño y Valoración Control'!M71</f>
        <v>Manual</v>
      </c>
      <c r="Z59" s="19" t="str">
        <f>IF(AND(W59="Preventivo",Y59="Automático"),"50%",IF(AND(W59="Preventivo",Y59="Manual"),"40%",IF(AND(W59="Detectivo",Y59="Automático"),"40%",IF(AND(W59="Detectivo",Y59="Manual"),"30%",IF(AND(W59="Correctivo",Y59="Automático"),"35%",IF(AND(W59="Correctivo",Y59="Manual"),"25%",""))))))</f>
        <v>40%</v>
      </c>
      <c r="AA59" s="22" t="str">
        <f>+'[1]5 - Diseño y Valoración Control'!O71</f>
        <v>Documentado</v>
      </c>
      <c r="AB59" s="19" t="s">
        <v>53</v>
      </c>
      <c r="AC59" s="22" t="str">
        <f>+'[1]5 - Diseño y Valoración Control'!Q71</f>
        <v>Con Registro</v>
      </c>
      <c r="AD59" s="20">
        <f>+'[1]5 - Diseño y Valoración Control'!R71</f>
        <v>0.36</v>
      </c>
      <c r="AE59" s="21" t="str">
        <f>+'[1]5 - Diseño y Valoración Control'!S71</f>
        <v>Baja</v>
      </c>
      <c r="AF59" s="20">
        <f>+'[1]5 - Diseño y Valoración Control'!T71</f>
        <v>1</v>
      </c>
      <c r="AG59" s="21" t="str">
        <f>+'[1]5 - Diseño y Valoración Control'!U71</f>
        <v>Catastrófico</v>
      </c>
      <c r="AH59" s="21" t="str">
        <f>+'[1]5 - Diseño y Valoración Control'!V71</f>
        <v>Extremo</v>
      </c>
      <c r="AI59" s="21" t="str">
        <f>+'[1]5 - Diseño y Valoración Control'!W71</f>
        <v>Reducir</v>
      </c>
      <c r="AJ59" s="42" t="s">
        <v>192</v>
      </c>
      <c r="AK59" s="26" t="s">
        <v>193</v>
      </c>
      <c r="AL59" s="26" t="s">
        <v>194</v>
      </c>
      <c r="AM59" s="26" t="s">
        <v>195</v>
      </c>
      <c r="AN59" s="22">
        <v>1</v>
      </c>
      <c r="AO59" s="22">
        <v>1</v>
      </c>
      <c r="AP59" s="32">
        <f t="shared" si="15"/>
        <v>1</v>
      </c>
      <c r="AQ59" s="22" t="s">
        <v>196</v>
      </c>
      <c r="AR59" s="33" t="s">
        <v>197</v>
      </c>
      <c r="AS59" s="33">
        <f>+'[1]6 - Plan de Acciones Preventiva'!AM69</f>
        <v>0</v>
      </c>
      <c r="AT59" s="22" t="s">
        <v>469</v>
      </c>
      <c r="AU59" s="22" t="s">
        <v>129</v>
      </c>
      <c r="AV59" s="22" t="s">
        <v>469</v>
      </c>
      <c r="AW59" s="22" t="s">
        <v>129</v>
      </c>
      <c r="AX59" s="33" t="s">
        <v>486</v>
      </c>
      <c r="AY59" s="33" t="s">
        <v>725</v>
      </c>
      <c r="AZ59" s="22" t="s">
        <v>470</v>
      </c>
    </row>
    <row r="60" spans="1:52" s="34" customFormat="1" ht="330" hidden="1" x14ac:dyDescent="0.25">
      <c r="A60" s="26" t="str">
        <f>+'[1]3 - Identificación del Riesgo'!B71</f>
        <v>ACCESO A LA PROPIEDAD DE LA TIERRA Y LOS TERRITORIOS</v>
      </c>
      <c r="B60" s="26" t="str">
        <f>+'[1]3 - Identificación del Riesgo'!C71</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60" s="26" t="str">
        <f>+'[1]3 - Identificación del Riesgo'!D71</f>
        <v xml:space="preserve">Inicia con el análisis de la ruta jurídica y termina con la decisión final del expediente </v>
      </c>
      <c r="D60" s="22" t="str">
        <f>+'[1]3 - Identificación del Riesgo'!F71</f>
        <v>EQUIPO DE ADQUISICIONES DE PREDIOS Y/O MEJORAS DAE</v>
      </c>
      <c r="E60" s="27" t="s">
        <v>190</v>
      </c>
      <c r="F60" s="22" t="str">
        <f>+'[1]3 - Identificación del Riesgo'!H71</f>
        <v>Interrupción del proceso de compra directa de un predio y/o mejora</v>
      </c>
      <c r="G60" s="22" t="str">
        <f>+'[1]3 - Identificación del Riesgo'!I71</f>
        <v>Afectación Económica o presupuestal</v>
      </c>
      <c r="H60" s="26" t="str">
        <f>+'[1]3 - Identificación del Riesgo'!J71</f>
        <v>Posibilidad de afectación económica  en los incrementos de los costos por el desarrollo del procedimiento y/o el cumplimiento a Fallos judiciales debido a falta de articulación entre los diversos actores que inciden en el procedimiento de compra directa de un predio y/o mejora</v>
      </c>
      <c r="I60" s="28">
        <f>+'[1]3 - Identificación del Riesgo'!O71</f>
        <v>44701</v>
      </c>
      <c r="J60" s="28" t="str">
        <f>+'[1]3 - Identificación del Riesgo'!K71</f>
        <v>OPERATIVOS</v>
      </c>
      <c r="K60" s="29" t="str">
        <f>+'[1]3 - Identificación del Riesgo'!N71</f>
        <v>Ejecución y administración de procesos</v>
      </c>
      <c r="L60" s="30">
        <v>28</v>
      </c>
      <c r="M60" s="21" t="str">
        <f>IF(L60&lt;=0,"",IF(L60&lt;=2,"Muy Baja",IF(L60&lt;=24,"Baja",IF(L60&lt;=500,"Media",IF(L60&lt;=5000,"Alta","Muy Alta")))))</f>
        <v>Media</v>
      </c>
      <c r="N60" s="31">
        <f>IF(M60="","",IF(M60="Muy Baja",0.2,IF(M60="Baja",0.4,IF(M60="Media",0.6,IF(M60="Alta",0.8,IF(M60="Muy Alta",1,))))))</f>
        <v>0.6</v>
      </c>
      <c r="O60" s="30" t="s">
        <v>51</v>
      </c>
      <c r="P60" s="21" t="str">
        <f>IF(OR(O60=[2]Datos!$A$23,O60=[2]Datos!$B$23),"Leve",IF(OR(O60=[2]Datos!$A$24,O60=[2]Datos!$B$24),"Menor",IF(OR(O60=[2]Datos!$A$25,O60=[2]Datos!$B$25),"Moderado",IF(OR(O60=[2]Datos!$A$26,O60=[2]Datos!$B$26),"Mayor",IF(OR(O60=[2]Datos!$A$27,O60=[2]Datos!$B$27),"Catastrófico","")))))</f>
        <v>Catastrófico</v>
      </c>
      <c r="Q60" s="31">
        <f>IF(P60="","",IF(P60="Leve",0.2,IF(P60="Menor",0.4,IF(P60="Moderado",0.6,IF(P60="Mayor",0.8,IF(P60="Catastrófico",1,))))))</f>
        <v>1</v>
      </c>
      <c r="R60" s="21" t="str">
        <f>IF(OR(AND(M60="Muy Baja",P60="Leve"),AND(M60="Muy Baja",P60="Menor"),AND(M60="Baja",P60="Leve")),"Bajo",IF(OR(AND(M60="Muy baja",P60="Moderado"),AND(M60="Baja",P60="Menor"),AND(M60="Baja",P60="Moderado"),AND(M60="Media",P60="Leve"),AND(M60="Media",P60="Menor"),AND(M60="Media",P60="Moderado"),AND(M60="Alta",P60="Leve"),AND(M60="Alta",P60="Menor")),"Moderado",IF(OR(AND(M60="Muy Baja",P60="Mayor"),AND(M60="Baja",P60="Mayor"),AND(M60="Media",P60="Mayor"),AND(M60="Alta",P60="Moderado"),AND(M60="Alta",P60="Mayor"),AND(M60="Muy Alta",P60="Leve"),AND(M60="Muy Alta",P60="Menor"),AND(M60="Muy Alta",P60="Moderado"),AND(M60="Muy Alta",P60="Mayor")),"Alto",IF(OR(AND(M60="Muy Baja",P60="Catastrófico"),AND(M60="Baja",P60="Catastrófico"),AND(M60="Media",P60="Catastrófico"),AND(M60="Alta",P60="Catastrófico"),AND(M60="Muy Alta",P60="Catastrófico")),"Extremo",""))))</f>
        <v>Extremo</v>
      </c>
      <c r="S60" s="21" t="e">
        <f ca="1">_xlfn.IFS(R60="Bajo","Aceptar",R60="Moderado","Reducir",R60="Alto","Reducir",R60="Extremo","Reducir")</f>
        <v>#NAME?</v>
      </c>
      <c r="T60" s="27" t="s">
        <v>410</v>
      </c>
      <c r="U60" s="26" t="str">
        <f>+'[1]5 - Diseño y Valoración Control'!I72</f>
        <v>EQUIPO COMPRA DE PREDIOS</v>
      </c>
      <c r="V60" s="26" t="str">
        <f>+'[1]5 - Diseño y Valoración Control'!J72</f>
        <v>El equipo compra de predios verifica la documentación para solicitar visita técnica a través del diligenciamiento de la forma:
ACCTI-F-020 FORMA LISTA DE CHEQUEO donde se revisa el cumplimiento de todos los requisitos documentos aportados para la compra del predio y los relacionados a la comunidad que se va a beneficiar</v>
      </c>
      <c r="W60" s="22" t="str">
        <f>+'[1]5 - Diseño y Valoración Control'!K72</f>
        <v>Preventivo</v>
      </c>
      <c r="X60" s="19" t="str">
        <f>IF(OR(W60="Correctivo",W60="Detectivo"),"Impacto",IF(W60="Preventivo","Probabilidad",""))</f>
        <v>Probabilidad</v>
      </c>
      <c r="Y60" s="22" t="str">
        <f>+'[1]5 - Diseño y Valoración Control'!M72</f>
        <v>Manual</v>
      </c>
      <c r="Z60" s="19" t="str">
        <f>IF(AND(W60="Preventivo",Y60="Automático"),"50%",IF(AND(W60="Preventivo",Y60="Manual"),"40%",IF(AND(W60="Detectivo",Y60="Automático"),"40%",IF(AND(W60="Detectivo",Y60="Manual"),"30%",IF(AND(W60="Correctivo",Y60="Automático"),"35%",IF(AND(W60="Correctivo",Y60="Manual"),"25%",""))))))</f>
        <v>40%</v>
      </c>
      <c r="AA60" s="22" t="str">
        <f>+'[1]5 - Diseño y Valoración Control'!O72</f>
        <v>Documentado</v>
      </c>
      <c r="AB60" s="19" t="s">
        <v>53</v>
      </c>
      <c r="AC60" s="22" t="str">
        <f>+'[1]5 - Diseño y Valoración Control'!Q72</f>
        <v>Con Registro</v>
      </c>
      <c r="AD60" s="20">
        <f>+'[1]5 - Diseño y Valoración Control'!R72</f>
        <v>0.216</v>
      </c>
      <c r="AE60" s="21" t="str">
        <f>+'[1]5 - Diseño y Valoración Control'!S72</f>
        <v>Baja</v>
      </c>
      <c r="AF60" s="20">
        <f>+'[1]5 - Diseño y Valoración Control'!T72</f>
        <v>1</v>
      </c>
      <c r="AG60" s="21" t="str">
        <f>+'[1]5 - Diseño y Valoración Control'!U72</f>
        <v>Catastrófico</v>
      </c>
      <c r="AH60" s="21" t="str">
        <f>+'[1]5 - Diseño y Valoración Control'!V72</f>
        <v>Extremo</v>
      </c>
      <c r="AI60" s="21" t="str">
        <f>+'[1]5 - Diseño y Valoración Control'!W72</f>
        <v>Reducir</v>
      </c>
      <c r="AJ60" s="42" t="s">
        <v>411</v>
      </c>
      <c r="AK60" s="26"/>
      <c r="AL60" s="26" t="str">
        <f>+'[1]6 - Plan de Acciones Preventiva'!H70</f>
        <v/>
      </c>
      <c r="AM60" s="26">
        <f>+'[1]6 - Plan de Acciones Preventiva'!I70</f>
        <v>0</v>
      </c>
      <c r="AN60" s="24">
        <f>+'[1]6 - Plan de Acciones Preventiva'!J70</f>
        <v>0</v>
      </c>
      <c r="AO60" s="22">
        <f>+'[1]6 - Plan de Acciones Preventiva'!AI70</f>
        <v>0</v>
      </c>
      <c r="AP60" s="32" t="e">
        <f t="shared" si="15"/>
        <v>#DIV/0!</v>
      </c>
      <c r="AQ60" s="22">
        <f>+'[1]6 - Plan de Acciones Preventiva'!AK70</f>
        <v>0</v>
      </c>
      <c r="AR60" s="33"/>
      <c r="AS60" s="33">
        <f>+'[1]6 - Plan de Acciones Preventiva'!AM70</f>
        <v>0</v>
      </c>
      <c r="AT60" s="22" t="s">
        <v>469</v>
      </c>
      <c r="AU60" s="22" t="s">
        <v>129</v>
      </c>
      <c r="AV60" s="22" t="s">
        <v>684</v>
      </c>
      <c r="AW60" s="22" t="s">
        <v>503</v>
      </c>
      <c r="AX60" s="33" t="s">
        <v>487</v>
      </c>
      <c r="AY60" s="33" t="s">
        <v>726</v>
      </c>
      <c r="AZ60" s="22" t="s">
        <v>470</v>
      </c>
    </row>
    <row r="61" spans="1:52" s="34" customFormat="1" ht="315" hidden="1" customHeight="1" x14ac:dyDescent="0.25">
      <c r="A61" s="26" t="str">
        <f>+'[1]3 - Identificación del Riesgo'!B72</f>
        <v>ACCESO A LA PROPIEDAD DE LA TIERRA Y LOS TERRITORIOS</v>
      </c>
      <c r="B61" s="26" t="str">
        <f>+'[1]3 - Identificación del Riesgo'!C72</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61" s="26" t="str">
        <f>+'[1]3 - Identificación del Riesgo'!D72</f>
        <v xml:space="preserve">Inicia con el análisis de la ruta jurídica y termina con la decisión final del expediente </v>
      </c>
      <c r="D61" s="22" t="str">
        <f>+'[1]3 - Identificación del Riesgo'!F72</f>
        <v>EQUIPO DE ADQUISICIONES DE PREDIOS Y/O MEJORAS DAE</v>
      </c>
      <c r="E61" s="27" t="s">
        <v>190</v>
      </c>
      <c r="F61" s="22" t="str">
        <f>+'[1]3 - Identificación del Riesgo'!H72</f>
        <v>Interrupción del proceso de compra directa de un predio y/o mejora</v>
      </c>
      <c r="G61" s="22" t="str">
        <f>+'[1]3 - Identificación del Riesgo'!I72</f>
        <v>Afectación Económica o presupuestal</v>
      </c>
      <c r="H61" s="26" t="str">
        <f>+'[1]3 - Identificación del Riesgo'!J72</f>
        <v>Posibilidad de afectación económica  en los incrementos de los costos por el desarrollo del procedimiento y/o el cumplimiento a Fallos judiciales debido a falta de articulación entre los diversos actores que inciden en el procedimiento de compra directa de un predio y/o mejora</v>
      </c>
      <c r="I61" s="28">
        <f>+'[1]3 - Identificación del Riesgo'!O72</f>
        <v>44701</v>
      </c>
      <c r="J61" s="28" t="str">
        <f>+'[1]3 - Identificación del Riesgo'!K72</f>
        <v>OPERATIVOS</v>
      </c>
      <c r="K61" s="29" t="str">
        <f>+'[1]3 - Identificación del Riesgo'!N72</f>
        <v>Ejecución y administración de procesos</v>
      </c>
      <c r="L61" s="30"/>
      <c r="M61" s="21" t="str">
        <f>IF(L61&lt;=0,"",IF(L61&lt;=2,"Muy Baja",IF(L61&lt;=24,"Baja",IF(L61&lt;=500,"Media",IF(L61&lt;=5000,"Alta","Muy Alta")))))</f>
        <v/>
      </c>
      <c r="N61" s="31" t="str">
        <f>IF(M61="","",IF(M61="Muy Baja",0.2,IF(M61="Baja",0.4,IF(M61="Media",0.6,IF(M61="Alta",0.8,IF(M61="Muy Alta",1,))))))</f>
        <v/>
      </c>
      <c r="O61" s="30"/>
      <c r="P61" s="21" t="str">
        <f>IF(OR(O61=[2]Datos!$A$23,O61=[2]Datos!$B$23),"Leve",IF(OR(O61=[2]Datos!$A$24,O61=[2]Datos!$B$24),"Menor",IF(OR(O61=[2]Datos!$A$25,O61=[2]Datos!$B$25),"Moderado",IF(OR(O61=[2]Datos!$A$26,O61=[2]Datos!$B$26),"Mayor",IF(OR(O61=[2]Datos!$A$27,O61=[2]Datos!$B$27),"Catastrófico","")))))</f>
        <v/>
      </c>
      <c r="Q61" s="31" t="str">
        <f>IF(P61="","",IF(P61="Leve",0.2,IF(P61="Menor",0.4,IF(P61="Moderado",0.6,IF(P61="Mayor",0.8,IF(P61="Catastrófico",1,))))))</f>
        <v/>
      </c>
      <c r="R61" s="21" t="str">
        <f>IF(OR(AND(M61="Muy Baja",P61="Leve"),AND(M61="Muy Baja",P61="Menor"),AND(M61="Baja",P61="Leve")),"Bajo",IF(OR(AND(M61="Muy baja",P61="Moderado"),AND(M61="Baja",P61="Menor"),AND(M61="Baja",P61="Moderado"),AND(M61="Media",P61="Leve"),AND(M61="Media",P61="Menor"),AND(M61="Media",P61="Moderado"),AND(M61="Alta",P61="Leve"),AND(M61="Alta",P61="Menor")),"Moderado",IF(OR(AND(M61="Muy Baja",P61="Mayor"),AND(M61="Baja",P61="Mayor"),AND(M61="Media",P61="Mayor"),AND(M61="Alta",P61="Moderado"),AND(M61="Alta",P61="Mayor"),AND(M61="Muy Alta",P61="Leve"),AND(M61="Muy Alta",P61="Menor"),AND(M61="Muy Alta",P61="Moderado"),AND(M61="Muy Alta",P61="Mayor")),"Alto",IF(OR(AND(M61="Muy Baja",P61="Catastrófico"),AND(M61="Baja",P61="Catastrófico"),AND(M61="Media",P61="Catastrófico"),AND(M61="Alta",P61="Catastrófico"),AND(M61="Muy Alta",P61="Catastrófico")),"Extremo",""))))</f>
        <v/>
      </c>
      <c r="S61" s="21" t="e">
        <f ca="1">_xlfn.IFS(R61="Bajo","Aceptar",R61="Moderado","Reducir",R61="Alto","Reducir",R61="Extremo","Reducir")</f>
        <v>#NAME?</v>
      </c>
      <c r="T61" s="27" t="s">
        <v>412</v>
      </c>
      <c r="U61" s="26" t="str">
        <f>+'[1]5 - Diseño y Valoración Control'!I73</f>
        <v>EQUIPO COMPRA DE PREDIOS</v>
      </c>
      <c r="V61" s="26" t="str">
        <f>+'[1]5 - Diseño y Valoración Control'!J73</f>
        <v>El equipo compra de predios requiere a través de oficio radicado en el sistema de gestión documental ORFEO remitido al propietario del predio, la solicitud de los documentos faltantes para la oferta voluntaria del predio</v>
      </c>
      <c r="W61" s="22" t="str">
        <f>+'[1]5 - Diseño y Valoración Control'!K73</f>
        <v>Correctivo</v>
      </c>
      <c r="X61" s="19" t="str">
        <f>IF(OR(W61="Correctivo",W61="Detectivo"),"Impacto",IF(W61="Preventivo","Probabilidad",""))</f>
        <v>Impacto</v>
      </c>
      <c r="Y61" s="22" t="str">
        <f>+'[1]5 - Diseño y Valoración Control'!M73</f>
        <v>Manual</v>
      </c>
      <c r="Z61" s="19" t="str">
        <f>IF(AND(W61="Preventivo",Y61="Automático"),"50%",IF(AND(W61="Preventivo",Y61="Manual"),"40%",IF(AND(W61="Detectivo",Y61="Automático"),"40%",IF(AND(W61="Detectivo",Y61="Manual"),"30%",IF(AND(W61="Correctivo",Y61="Automático"),"35%",IF(AND(W61="Correctivo",Y61="Manual"),"25%",""))))))</f>
        <v>25%</v>
      </c>
      <c r="AA61" s="22" t="str">
        <f>+'[1]5 - Diseño y Valoración Control'!O73</f>
        <v>Documentado</v>
      </c>
      <c r="AB61" s="22" t="s">
        <v>53</v>
      </c>
      <c r="AC61" s="22" t="str">
        <f>+'[1]5 - Diseño y Valoración Control'!Q73</f>
        <v>Con Registro</v>
      </c>
      <c r="AD61" s="20">
        <f>+'[1]5 - Diseño y Valoración Control'!R73</f>
        <v>0</v>
      </c>
      <c r="AE61" s="21" t="str">
        <f>+'[1]5 - Diseño y Valoración Control'!S73</f>
        <v/>
      </c>
      <c r="AF61" s="20">
        <f>+'[1]5 - Diseño y Valoración Control'!T73</f>
        <v>0</v>
      </c>
      <c r="AG61" s="21" t="str">
        <f>+'[1]5 - Diseño y Valoración Control'!U73</f>
        <v/>
      </c>
      <c r="AH61" s="21" t="str">
        <f>+'[1]5 - Diseño y Valoración Control'!V73</f>
        <v/>
      </c>
      <c r="AI61" s="21"/>
      <c r="AJ61" s="42" t="s">
        <v>413</v>
      </c>
      <c r="AK61" s="26"/>
      <c r="AL61" s="26" t="str">
        <f>+'[1]6 - Plan de Acciones Preventiva'!H71</f>
        <v/>
      </c>
      <c r="AM61" s="26">
        <f>+'[1]6 - Plan de Acciones Preventiva'!I71</f>
        <v>0</v>
      </c>
      <c r="AN61" s="24">
        <f>+'[1]6 - Plan de Acciones Preventiva'!J71</f>
        <v>0</v>
      </c>
      <c r="AO61" s="22">
        <f>+'[1]6 - Plan de Acciones Preventiva'!AI71</f>
        <v>0</v>
      </c>
      <c r="AP61" s="32" t="e">
        <f t="shared" si="15"/>
        <v>#DIV/0!</v>
      </c>
      <c r="AQ61" s="22">
        <f>+'[1]6 - Plan de Acciones Preventiva'!AK71</f>
        <v>0</v>
      </c>
      <c r="AR61" s="33"/>
      <c r="AS61" s="33">
        <f>+'[1]6 - Plan de Acciones Preventiva'!AM71</f>
        <v>0</v>
      </c>
      <c r="AT61" s="22" t="s">
        <v>685</v>
      </c>
      <c r="AU61" s="22" t="s">
        <v>503</v>
      </c>
      <c r="AV61" s="22" t="s">
        <v>684</v>
      </c>
      <c r="AW61" s="22" t="s">
        <v>503</v>
      </c>
      <c r="AX61" s="33" t="s">
        <v>502</v>
      </c>
      <c r="AY61" s="33" t="s">
        <v>727</v>
      </c>
      <c r="AZ61" s="22" t="s">
        <v>470</v>
      </c>
    </row>
    <row r="62" spans="1:52" s="34" customFormat="1" ht="315" hidden="1" x14ac:dyDescent="0.25">
      <c r="A62" s="26" t="str">
        <f>+'[1]3 - Identificación del Riesgo'!B73</f>
        <v>ACCESO A LA PROPIEDAD DE LA TIERRA Y LOS TERRITORIOS</v>
      </c>
      <c r="B62" s="26" t="str">
        <f>+'[1]3 - Identificación del Riesgo'!C73</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62" s="26" t="str">
        <f>+'[1]3 - Identificación del Riesgo'!D73</f>
        <v xml:space="preserve">Inicia con el análisis de la ruta jurídica y termina con la decisión final del expediente </v>
      </c>
      <c r="D62" s="22" t="str">
        <f>+'[1]3 - Identificación del Riesgo'!F73</f>
        <v>EQUIPO SISTEMAS DE INFORMACIÓN DAE</v>
      </c>
      <c r="E62" s="27" t="s">
        <v>199</v>
      </c>
      <c r="F62" s="22" t="str">
        <f>+'[1]3 - Identificación del Riesgo'!H73</f>
        <v>Falta de unificación en la información reportada</v>
      </c>
      <c r="G62" s="22" t="str">
        <f>+'[1]3 - Identificación del Riesgo'!I73</f>
        <v>Pérdida Reputacional</v>
      </c>
      <c r="H62" s="26" t="str">
        <f>+'[1]3 - Identificación del Riesgo'!J73</f>
        <v>Posibilidad de Pérdida Reputacional por reporte de información imprecisa y variada debido a las diferentes archivos de datos para almacenamiento de la información y las distintas fuentes finales para el envío de la información</v>
      </c>
      <c r="I62" s="28">
        <f>+'[1]3 - Identificación del Riesgo'!O73</f>
        <v>44701</v>
      </c>
      <c r="J62" s="28" t="str">
        <f>+'[1]3 - Identificación del Riesgo'!K73</f>
        <v>OPERATIVOS</v>
      </c>
      <c r="K62" s="29" t="str">
        <f>+'[1]3 - Identificación del Riesgo'!N73</f>
        <v>Ejecución y administración de procesos</v>
      </c>
      <c r="L62" s="30">
        <v>12</v>
      </c>
      <c r="M62" s="21" t="str">
        <f>IF(L62&lt;=0,"",IF(L62&lt;=2,"Muy Baja",IF(L62&lt;=24,"Baja",IF(L62&lt;=500,"Media",IF(L62&lt;=5000,"Alta","Muy Alta")))))</f>
        <v>Baja</v>
      </c>
      <c r="N62" s="31">
        <f>IF(M62="","",IF(M62="Muy Baja",0.2,IF(M62="Baja",0.4,IF(M62="Media",0.6,IF(M62="Alta",0.8,IF(M62="Muy Alta",1,))))))</f>
        <v>0.4</v>
      </c>
      <c r="O62" s="30" t="s">
        <v>63</v>
      </c>
      <c r="P62" s="21" t="str">
        <f>IF(OR(O62=[2]Datos!$A$23,O62=[2]Datos!$B$23),"Leve",IF(OR(O62=[2]Datos!$A$24,O62=[2]Datos!$B$24),"Menor",IF(OR(O62=[2]Datos!$A$25,O62=[2]Datos!$B$25),"Moderado",IF(OR(O62=[2]Datos!$A$26,O62=[2]Datos!$B$26),"Mayor",IF(OR(O62=[2]Datos!$A$27,O62=[2]Datos!$B$27),"Catastrófico","")))))</f>
        <v>Moderado</v>
      </c>
      <c r="Q62" s="31">
        <f>IF(P62="","",IF(P62="Leve",0.2,IF(P62="Menor",0.4,IF(P62="Moderado",0.6,IF(P62="Mayor",0.8,IF(P62="Catastrófico",1,))))))</f>
        <v>0.6</v>
      </c>
      <c r="R62" s="21" t="str">
        <f>IF(OR(AND(M62="Muy Baja",P62="Leve"),AND(M62="Muy Baja",P62="Menor"),AND(M62="Baja",P62="Leve")),"Bajo",IF(OR(AND(M62="Muy baja",P62="Moderado"),AND(M62="Baja",P62="Menor"),AND(M62="Baja",P62="Moderado"),AND(M62="Media",P62="Leve"),AND(M62="Media",P62="Menor"),AND(M62="Media",P62="Moderado"),AND(M62="Alta",P62="Leve"),AND(M62="Alta",P62="Menor")),"Moderado",IF(OR(AND(M62="Muy Baja",P62="Mayor"),AND(M62="Baja",P62="Mayor"),AND(M62="Media",P62="Mayor"),AND(M62="Alta",P62="Moderado"),AND(M62="Alta",P62="Mayor"),AND(M62="Muy Alta",P62="Leve"),AND(M62="Muy Alta",P62="Menor"),AND(M62="Muy Alta",P62="Moderado"),AND(M62="Muy Alta",P62="Mayor")),"Alto",IF(OR(AND(M62="Muy Baja",P62="Catastrófico"),AND(M62="Baja",P62="Catastrófico"),AND(M62="Media",P62="Catastrófico"),AND(M62="Alta",P62="Catastrófico"),AND(M62="Muy Alta",P62="Catastrófico")),"Extremo",""))))</f>
        <v>Moderado</v>
      </c>
      <c r="S62" s="21" t="e">
        <f ca="1">_xlfn.IFS(R62="Bajo","Aceptar",R62="Moderado","Reducir",R62="Alto","Reducir",R62="Extremo","Reducir")</f>
        <v>#NAME?</v>
      </c>
      <c r="T62" s="27" t="s">
        <v>200</v>
      </c>
      <c r="U62" s="26" t="str">
        <f>+'[1]5 - Diseño y Valoración Control'!I74</f>
        <v>EQUIPO SISTEMAS DE INFORMACIÓN DAE</v>
      </c>
      <c r="V62" s="26" t="s">
        <v>201</v>
      </c>
      <c r="W62" s="22" t="str">
        <f>+'[1]5 - Diseño y Valoración Control'!K74</f>
        <v>Detectivo</v>
      </c>
      <c r="X62" s="19" t="str">
        <f>IF(OR(W62="Correctivo",W62="Detectivo"),"Impacto",IF(W62="Preventivo","Probabilidad",""))</f>
        <v>Impacto</v>
      </c>
      <c r="Y62" s="22" t="str">
        <f>+'[1]5 - Diseño y Valoración Control'!M74</f>
        <v>Manual</v>
      </c>
      <c r="Z62" s="19" t="str">
        <f>IF(AND(W62="Preventivo",Y62="Automático"),"50%",IF(AND(W62="Preventivo",Y62="Manual"),"40%",IF(AND(W62="Detectivo",Y62="Automático"),"40%",IF(AND(W62="Detectivo",Y62="Manual"),"30%",IF(AND(W62="Correctivo",Y62="Automático"),"35%",IF(AND(W62="Correctivo",Y62="Manual"),"25%",""))))))</f>
        <v>30%</v>
      </c>
      <c r="AA62" s="22" t="str">
        <f>+'[1]5 - Diseño y Valoración Control'!O74</f>
        <v>Sin Documentar</v>
      </c>
      <c r="AB62" s="22" t="s">
        <v>53</v>
      </c>
      <c r="AC62" s="22" t="str">
        <f>+'[1]5 - Diseño y Valoración Control'!Q74</f>
        <v>Con Registro</v>
      </c>
      <c r="AD62" s="20">
        <f>+'[1]5 - Diseño y Valoración Control'!R74</f>
        <v>0.4</v>
      </c>
      <c r="AE62" s="21" t="str">
        <f>+'[1]5 - Diseño y Valoración Control'!S74</f>
        <v>Baja</v>
      </c>
      <c r="AF62" s="20">
        <f>+'[1]5 - Diseño y Valoración Control'!T74</f>
        <v>0.42</v>
      </c>
      <c r="AG62" s="21" t="str">
        <f>+'[1]5 - Diseño y Valoración Control'!U74</f>
        <v>Moderado</v>
      </c>
      <c r="AH62" s="21" t="str">
        <f>+'[1]5 - Diseño y Valoración Control'!V74</f>
        <v>Moderado</v>
      </c>
      <c r="AI62" s="21" t="str">
        <f>+'[1]5 - Diseño y Valoración Control'!W74</f>
        <v>Reducir</v>
      </c>
      <c r="AJ62" s="27" t="s">
        <v>202</v>
      </c>
      <c r="AK62" s="26" t="s">
        <v>203</v>
      </c>
      <c r="AL62" s="26" t="s">
        <v>198</v>
      </c>
      <c r="AM62" s="26" t="s">
        <v>204</v>
      </c>
      <c r="AN62" s="22">
        <v>3</v>
      </c>
      <c r="AO62" s="22">
        <v>2</v>
      </c>
      <c r="AP62" s="32">
        <f t="shared" si="15"/>
        <v>0.66666666666666652</v>
      </c>
      <c r="AQ62" s="22" t="s">
        <v>82</v>
      </c>
      <c r="AR62" s="33" t="s">
        <v>205</v>
      </c>
      <c r="AS62" s="33">
        <f>+'[1]6 - Plan de Acciones Preventiva'!AM72</f>
        <v>0</v>
      </c>
      <c r="AT62" s="22" t="s">
        <v>469</v>
      </c>
      <c r="AU62" s="22" t="s">
        <v>129</v>
      </c>
      <c r="AV62" s="22" t="s">
        <v>469</v>
      </c>
      <c r="AW62" s="22" t="s">
        <v>129</v>
      </c>
      <c r="AX62" s="33" t="s">
        <v>728</v>
      </c>
      <c r="AY62" s="33" t="s">
        <v>729</v>
      </c>
      <c r="AZ62" s="22" t="s">
        <v>470</v>
      </c>
    </row>
    <row r="63" spans="1:52" s="34" customFormat="1" ht="409.5" hidden="1" customHeight="1" x14ac:dyDescent="0.25">
      <c r="A63" s="26" t="str">
        <f>+'[1]3 - Identificación del Riesgo'!B75</f>
        <v>ACCESO A LA PROPIEDAD DE LA TIERRA Y LOS TERRITORIOS</v>
      </c>
      <c r="B63" s="26" t="str">
        <f>+'[1]3 - Identificación del Riesgo'!C75</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63" s="26" t="str">
        <f>+'[1]3 - Identificación del Riesgo'!D75</f>
        <v xml:space="preserve">Inicia con el análisis de la ruta jurídica y termina con la decisión final del expediente </v>
      </c>
      <c r="D63" s="22" t="str">
        <f>+'[1]3 - Identificación del Riesgo'!F75</f>
        <v>EQUIPO SISTEMAS DE INFORMACIÓN DAE</v>
      </c>
      <c r="E63" s="27" t="s">
        <v>206</v>
      </c>
      <c r="F63" s="43" t="s">
        <v>207</v>
      </c>
      <c r="G63" s="22" t="str">
        <f>+'[1]3 - Identificación del Riesgo'!I75</f>
        <v>Pérdida Reputacional</v>
      </c>
      <c r="H63" s="26" t="str">
        <f>+'[1]3 - Identificación del Riesgo'!J75</f>
        <v xml:space="preserve">Posibilidad de Pérdida Reputacional por sanciones disciplinarias y acciones constitucionales en contra de la entidad por desbordamiento en la capacidad operativa y presupuestal para atender la cantidad de requerimientos heredados del extinto Incoder o entidades liquidadas y hoy asumidas por la ANT, como los requerimientos nuevos que no han sido priorizadas en el Plan de Atención para las comunidades étnicas cargo de la DAE
</v>
      </c>
      <c r="I63" s="28">
        <f>+'[1]3 - Identificación del Riesgo'!O75</f>
        <v>44701</v>
      </c>
      <c r="J63" s="28" t="str">
        <f>+'[1]3 - Identificación del Riesgo'!K75</f>
        <v>OPERATIVOS</v>
      </c>
      <c r="K63" s="29" t="str">
        <f>+'[1]3 - Identificación del Riesgo'!N75</f>
        <v>Usuarios, productos y prácticas</v>
      </c>
      <c r="L63" s="30">
        <v>60</v>
      </c>
      <c r="M63" s="21" t="str">
        <f>IF(L63&lt;=0,"",IF(L63&lt;=2,"Muy Baja",IF(L63&lt;=24,"Baja",IF(L63&lt;=500,"Media",IF(L63&lt;=5000,"Alta","Muy Alta")))))</f>
        <v>Media</v>
      </c>
      <c r="N63" s="31">
        <f>IF(M63="","",IF(M63="Muy Baja",0.2,IF(M63="Baja",0.4,IF(M63="Media",0.6,IF(M63="Alta",0.8,IF(M63="Muy Alta",1,))))))</f>
        <v>0.6</v>
      </c>
      <c r="O63" s="30" t="s">
        <v>75</v>
      </c>
      <c r="P63" s="21" t="str">
        <f>IF(OR(O63=[2]Datos!$A$23,O63=[2]Datos!$B$23),"Leve",IF(OR(O63=[2]Datos!$A$24,O63=[2]Datos!$B$24),"Menor",IF(OR(O63=[2]Datos!$A$25,O63=[2]Datos!$B$25),"Moderado",IF(OR(O63=[2]Datos!$A$26,O63=[2]Datos!$B$26),"Mayor",IF(OR(O63=[2]Datos!$A$27,O63=[2]Datos!$B$27),"Catastrófico","")))))</f>
        <v>Catastrófico</v>
      </c>
      <c r="Q63" s="31">
        <f>IF(P63="","",IF(P63="Leve",0.2,IF(P63="Menor",0.4,IF(P63="Moderado",0.6,IF(P63="Mayor",0.8,IF(P63="Catastrófico",1,))))))</f>
        <v>1</v>
      </c>
      <c r="R63" s="21" t="str">
        <f>IF(OR(AND(M63="Muy Baja",P63="Leve"),AND(M63="Muy Baja",P63="Menor"),AND(M63="Baja",P63="Leve")),"Bajo",IF(OR(AND(M63="Muy baja",P63="Moderado"),AND(M63="Baja",P63="Menor"),AND(M63="Baja",P63="Moderado"),AND(M63="Media",P63="Leve"),AND(M63="Media",P63="Menor"),AND(M63="Media",P63="Moderado"),AND(M63="Alta",P63="Leve"),AND(M63="Alta",P63="Menor")),"Moderado",IF(OR(AND(M63="Muy Baja",P63="Mayor"),AND(M63="Baja",P63="Mayor"),AND(M63="Media",P63="Mayor"),AND(M63="Alta",P63="Moderado"),AND(M63="Alta",P63="Mayor"),AND(M63="Muy Alta",P63="Leve"),AND(M63="Muy Alta",P63="Menor"),AND(M63="Muy Alta",P63="Moderado"),AND(M63="Muy Alta",P63="Mayor")),"Alto",IF(OR(AND(M63="Muy Baja",P63="Catastrófico"),AND(M63="Baja",P63="Catastrófico"),AND(M63="Media",P63="Catastrófico"),AND(M63="Alta",P63="Catastrófico"),AND(M63="Muy Alta",P63="Catastrófico")),"Extremo",""))))</f>
        <v>Extremo</v>
      </c>
      <c r="S63" s="21" t="e">
        <f ca="1">_xlfn.IFS(R63="Bajo","Aceptar",R63="Moderado","Reducir",R63="Alto","Reducir",R63="Extremo","Reducir")</f>
        <v>#NAME?</v>
      </c>
      <c r="T63" s="27" t="s">
        <v>208</v>
      </c>
      <c r="U63" s="26" t="str">
        <f>+'[1]5 - Diseño y Valoración Control'!I76</f>
        <v>EQUIPO SISTEMAS DE INFORMACIÓN DAE</v>
      </c>
      <c r="V63" s="26" t="s">
        <v>209</v>
      </c>
      <c r="W63" s="22" t="str">
        <f>+'[1]5 - Diseño y Valoración Control'!K76</f>
        <v>Preventivo</v>
      </c>
      <c r="X63" s="19" t="str">
        <f>IF(OR(W63="Correctivo",W63="Detectivo"),"Impacto",IF(W63="Preventivo","Probabilidad",""))</f>
        <v>Probabilidad</v>
      </c>
      <c r="Y63" s="22" t="str">
        <f>+'[1]5 - Diseño y Valoración Control'!M76</f>
        <v>Manual</v>
      </c>
      <c r="Z63" s="19" t="str">
        <f>IF(AND(W63="Preventivo",Y63="Automático"),"50%",IF(AND(W63="Preventivo",Y63="Manual"),"40%",IF(AND(W63="Detectivo",Y63="Automático"),"40%",IF(AND(W63="Detectivo",Y63="Manual"),"30%",IF(AND(W63="Correctivo",Y63="Automático"),"35%",IF(AND(W63="Correctivo",Y63="Manual"),"25%",""))))))</f>
        <v>40%</v>
      </c>
      <c r="AA63" s="22" t="str">
        <f>+'[1]5 - Diseño y Valoración Control'!O76</f>
        <v>Documentado</v>
      </c>
      <c r="AB63" s="19" t="s">
        <v>53</v>
      </c>
      <c r="AC63" s="22" t="str">
        <f>+'[1]5 - Diseño y Valoración Control'!Q76</f>
        <v>Con Registro</v>
      </c>
      <c r="AD63" s="20">
        <f>+'[1]5 - Diseño y Valoración Control'!R76</f>
        <v>0.36</v>
      </c>
      <c r="AE63" s="21" t="str">
        <f>+'[1]5 - Diseño y Valoración Control'!S76</f>
        <v>Baja</v>
      </c>
      <c r="AF63" s="20">
        <f>+'[1]5 - Diseño y Valoración Control'!T76</f>
        <v>1</v>
      </c>
      <c r="AG63" s="21" t="str">
        <f>+'[1]5 - Diseño y Valoración Control'!U76</f>
        <v>Catastrófico</v>
      </c>
      <c r="AH63" s="21" t="str">
        <f>+'[1]5 - Diseño y Valoración Control'!V76</f>
        <v>Extremo</v>
      </c>
      <c r="AI63" s="21" t="str">
        <f>+'[1]5 - Diseño y Valoración Control'!W76</f>
        <v>Reducir</v>
      </c>
      <c r="AJ63" s="27" t="s">
        <v>210</v>
      </c>
      <c r="AK63" s="26" t="s">
        <v>211</v>
      </c>
      <c r="AL63" s="26" t="s">
        <v>198</v>
      </c>
      <c r="AM63" s="26" t="s">
        <v>212</v>
      </c>
      <c r="AN63" s="22">
        <v>9</v>
      </c>
      <c r="AO63" s="22">
        <v>3</v>
      </c>
      <c r="AP63" s="32">
        <f t="shared" si="15"/>
        <v>0.33333333333333326</v>
      </c>
      <c r="AQ63" s="22" t="s">
        <v>56</v>
      </c>
      <c r="AR63" s="33"/>
      <c r="AS63" s="33">
        <f>+'[1]6 - Plan de Acciones Preventiva'!AM74</f>
        <v>0</v>
      </c>
      <c r="AT63" s="22" t="s">
        <v>469</v>
      </c>
      <c r="AU63" s="22" t="s">
        <v>129</v>
      </c>
      <c r="AV63" s="22" t="s">
        <v>469</v>
      </c>
      <c r="AW63" s="22" t="s">
        <v>129</v>
      </c>
      <c r="AX63" s="33" t="s">
        <v>488</v>
      </c>
      <c r="AY63" s="33" t="s">
        <v>730</v>
      </c>
      <c r="AZ63" s="22" t="s">
        <v>470</v>
      </c>
    </row>
    <row r="64" spans="1:52" s="34" customFormat="1" ht="315" hidden="1" x14ac:dyDescent="0.25">
      <c r="A64" s="26" t="str">
        <f>+'[1]3 - Identificación del Riesgo'!B76</f>
        <v>ACCESO A LA PROPIEDAD DE LA TIERRA Y LOS TERRITORIOS</v>
      </c>
      <c r="B64" s="26" t="str">
        <f>+'[1]3 - Identificación del Riesgo'!C76</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64" s="26" t="str">
        <f>+'[1]3 - Identificación del Riesgo'!D76</f>
        <v xml:space="preserve">Inicia con el análisis de la ruta jurídica y termina con la decisión final del expediente </v>
      </c>
      <c r="D64" s="22" t="str">
        <f>+'[1]3 - Identificación del Riesgo'!F76</f>
        <v>EQUIPO SISTEMAS DE INFORMACIÓN DAE</v>
      </c>
      <c r="E64" s="27" t="s">
        <v>206</v>
      </c>
      <c r="F64" s="43" t="s">
        <v>207</v>
      </c>
      <c r="G64" s="22" t="str">
        <f>+'[1]3 - Identificación del Riesgo'!I76</f>
        <v>Pérdida Reputacional</v>
      </c>
      <c r="H64" s="26" t="str">
        <f>+'[1]3 - Identificación del Riesgo'!J76</f>
        <v xml:space="preserve">Posibilidad de Pérdida Reputacional por sanciones disciplinarias y acciones constitucionales en contra de la entidad por desbordamiento en la capacidad operativa y presupuestal para atender la cantidad de requerimientos heredados del extinto Incoder o entidades liquidadas y hoy asumidas por la ANT, como los requerimientos nuevos que no han sido priorizadas en el Plan de Atención para las comunidades étnicas cargo de la DAE
</v>
      </c>
      <c r="I64" s="28">
        <f>+'[1]3 - Identificación del Riesgo'!O76</f>
        <v>44701</v>
      </c>
      <c r="J64" s="28" t="str">
        <f>+'[1]3 - Identificación del Riesgo'!K76</f>
        <v>OPERATIVOS</v>
      </c>
      <c r="K64" s="29" t="str">
        <f>+'[1]3 - Identificación del Riesgo'!N76</f>
        <v>Usuarios, productos y prácticas</v>
      </c>
      <c r="L64" s="30">
        <v>60</v>
      </c>
      <c r="M64" s="21"/>
      <c r="N64" s="31"/>
      <c r="O64" s="30"/>
      <c r="P64" s="21"/>
      <c r="Q64" s="31"/>
      <c r="R64" s="21"/>
      <c r="S64" s="21"/>
      <c r="T64" s="27"/>
      <c r="U64" s="26"/>
      <c r="V64" s="26"/>
      <c r="W64" s="22"/>
      <c r="X64" s="19"/>
      <c r="Y64" s="22"/>
      <c r="Z64" s="19"/>
      <c r="AA64" s="22"/>
      <c r="AB64" s="19"/>
      <c r="AC64" s="22"/>
      <c r="AD64" s="20"/>
      <c r="AE64" s="21"/>
      <c r="AF64" s="20"/>
      <c r="AG64" s="21"/>
      <c r="AH64" s="21"/>
      <c r="AI64" s="21"/>
      <c r="AJ64" s="27" t="s">
        <v>414</v>
      </c>
      <c r="AK64" s="26" t="s">
        <v>415</v>
      </c>
      <c r="AL64" s="26" t="s">
        <v>198</v>
      </c>
      <c r="AM64" s="26" t="s">
        <v>416</v>
      </c>
      <c r="AN64" s="22">
        <v>9</v>
      </c>
      <c r="AO64" s="22">
        <v>6</v>
      </c>
      <c r="AP64" s="32">
        <f t="shared" si="15"/>
        <v>0.66666666666666652</v>
      </c>
      <c r="AQ64" s="22" t="s">
        <v>82</v>
      </c>
      <c r="AR64" s="33"/>
      <c r="AS64" s="33"/>
      <c r="AT64" s="22" t="s">
        <v>684</v>
      </c>
      <c r="AU64" s="22" t="s">
        <v>503</v>
      </c>
      <c r="AV64" s="22" t="s">
        <v>469</v>
      </c>
      <c r="AW64" s="22" t="s">
        <v>129</v>
      </c>
      <c r="AX64" s="33" t="s">
        <v>497</v>
      </c>
      <c r="AY64" s="33" t="s">
        <v>731</v>
      </c>
      <c r="AZ64" s="22" t="s">
        <v>470</v>
      </c>
    </row>
    <row r="65" spans="1:53" s="34" customFormat="1" ht="315" hidden="1" x14ac:dyDescent="0.25">
      <c r="A65" s="26" t="str">
        <f>+'[1]3 - Identificación del Riesgo'!B77</f>
        <v>ACCESO A LA PROPIEDAD DE LA TIERRA Y LOS TERRITORIOS</v>
      </c>
      <c r="B65" s="26" t="str">
        <f>+'[1]3 - Identificación del Riesgo'!C77</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65" s="26" t="str">
        <f>+'[1]3 - Identificación del Riesgo'!D77</f>
        <v>Inicia con el análisis de la ruta jurídica y termina con la decisión final del expediente</v>
      </c>
      <c r="D65" s="22" t="str">
        <f>+'[1]3 - Identificación del Riesgo'!F77</f>
        <v>DIRECCIÓN DE ACCESO A TIERRAS</v>
      </c>
      <c r="E65" s="27" t="s">
        <v>213</v>
      </c>
      <c r="F65" s="22" t="str">
        <f>+'[1]3 - Identificación del Riesgo'!H77</f>
        <v>Incumplimiento  de adquisición de predios en el marco de Políticas del Gobierno</v>
      </c>
      <c r="G65" s="22" t="str">
        <f>+'[1]3 - Identificación del Riesgo'!I77</f>
        <v>Pérdida Reputacional</v>
      </c>
      <c r="H65" s="26" t="str">
        <f>+'[1]3 - Identificación del Riesgo'!J77</f>
        <v>Posibilidad de pérdida reputacional en la imagen institucional generando quejas y/o reclamos de la comunidad y la sanción por parte de entes de control debido a la falta del seguimiento y aplicación de los controles y normativa establecidos en el procedimiento y sin la disponibilidad presupuestal para adelantar la compra de predios</v>
      </c>
      <c r="I65" s="28">
        <f>+'[1]3 - Identificación del Riesgo'!O77</f>
        <v>44701</v>
      </c>
      <c r="J65" s="28" t="str">
        <f>+'[1]3 - Identificación del Riesgo'!K77</f>
        <v>ESTRATÉGICOS</v>
      </c>
      <c r="K65" s="29" t="str">
        <f>+'[1]3 - Identificación del Riesgo'!N77</f>
        <v>Ejecución y administración de procesos</v>
      </c>
      <c r="L65" s="30">
        <v>520</v>
      </c>
      <c r="M65" s="21" t="str">
        <f t="shared" ref="M65:M96" si="16">IF(L65&lt;=0,"",IF(L65&lt;=2,"Muy Baja",IF(L65&lt;=24,"Baja",IF(L65&lt;=500,"Media",IF(L65&lt;=5000,"Alta","Muy Alta")))))</f>
        <v>Alta</v>
      </c>
      <c r="N65" s="31">
        <f t="shared" ref="N65:N96" si="17">IF(M65="","",IF(M65="Muy Baja",0.2,IF(M65="Baja",0.4,IF(M65="Media",0.6,IF(M65="Alta",0.8,IF(M65="Muy Alta",1,))))))</f>
        <v>0.8</v>
      </c>
      <c r="O65" s="30" t="s">
        <v>75</v>
      </c>
      <c r="P65" s="21" t="str">
        <f>IF(OR(O65=[2]Datos!$A$23,O65=[2]Datos!$B$23),"Leve",IF(OR(O65=[2]Datos!$A$24,O65=[2]Datos!$B$24),"Menor",IF(OR(O65=[2]Datos!$A$25,O65=[2]Datos!$B$25),"Moderado",IF(OR(O65=[2]Datos!$A$26,O65=[2]Datos!$B$26),"Mayor",IF(OR(O65=[2]Datos!$A$27,O65=[2]Datos!$B$27),"Catastrófico","")))))</f>
        <v>Catastrófico</v>
      </c>
      <c r="Q65" s="31">
        <f t="shared" ref="Q65:Q96" si="18">IF(P65="","",IF(P65="Leve",0.2,IF(P65="Menor",0.4,IF(P65="Moderado",0.6,IF(P65="Mayor",0.8,IF(P65="Catastrófico",1,))))))</f>
        <v>1</v>
      </c>
      <c r="R65" s="21" t="str">
        <f t="shared" ref="R65:R96" si="19">IF(OR(AND(M65="Muy Baja",P65="Leve"),AND(M65="Muy Baja",P65="Menor"),AND(M65="Baja",P65="Leve")),"Bajo",IF(OR(AND(M65="Muy baja",P65="Moderado"),AND(M65="Baja",P65="Menor"),AND(M65="Baja",P65="Moderado"),AND(M65="Media",P65="Leve"),AND(M65="Media",P65="Menor"),AND(M65="Media",P65="Moderado"),AND(M65="Alta",P65="Leve"),AND(M65="Alta",P65="Menor")),"Moderado",IF(OR(AND(M65="Muy Baja",P65="Mayor"),AND(M65="Baja",P65="Mayor"),AND(M65="Media",P65="Mayor"),AND(M65="Alta",P65="Moderado"),AND(M65="Alta",P65="Mayor"),AND(M65="Muy Alta",P65="Leve"),AND(M65="Muy Alta",P65="Menor"),AND(M65="Muy Alta",P65="Moderado"),AND(M65="Muy Alta",P65="Mayor")),"Alto",IF(OR(AND(M65="Muy Baja",P65="Catastrófico"),AND(M65="Baja",P65="Catastrófico"),AND(M65="Media",P65="Catastrófico"),AND(M65="Alta",P65="Catastrófico"),AND(M65="Muy Alta",P65="Catastrófico")),"Extremo",""))))</f>
        <v>Extremo</v>
      </c>
      <c r="S65" s="21" t="e">
        <f t="shared" ref="S65:S96" ca="1" si="20">_xlfn.IFS(R65="Bajo","Aceptar",R65="Moderado","Reducir",R65="Alto","Reducir",R65="Extremo","Reducir")</f>
        <v>#NAME?</v>
      </c>
      <c r="T65" s="27" t="s">
        <v>214</v>
      </c>
      <c r="U65" s="26" t="str">
        <f>+'[1]5 - Diseño y Valoración Control'!I78</f>
        <v>DIRECCIÓN DE ACCESO A TIERRAS</v>
      </c>
      <c r="V65" s="26" t="str">
        <f>+'[1]5 - Diseño y Valoración Control'!J78</f>
        <v>Dirección de Acceso a Tierras reduce la posibilidad de avanzar en procesos de compra dirigidos a predios cuyas ofertas no sean viables para la entidad.
 a través del diligenciamiento de la forma ACCTI-F-021 FORMA OFERTA VOLUNTARIA DE PREDIOS - ACCTI-F-020 FORMA LISTA DE CHEQUEO donde se registra el cumplimiento de aspectos obligatorios de la información de la oferta voluntaria</v>
      </c>
      <c r="W65" s="22" t="str">
        <f>+'[1]5 - Diseño y Valoración Control'!K78</f>
        <v>Preventivo</v>
      </c>
      <c r="X65" s="19" t="str">
        <f t="shared" ref="X65:X96" si="21">IF(OR(W65="Correctivo",W65="Detectivo"),"Impacto",IF(W65="Preventivo","Probabilidad",""))</f>
        <v>Probabilidad</v>
      </c>
      <c r="Y65" s="22" t="str">
        <f>+'[1]5 - Diseño y Valoración Control'!M78</f>
        <v>Manual</v>
      </c>
      <c r="Z65" s="19" t="str">
        <f t="shared" ref="Z65:Z96" si="22">IF(AND(W65="Preventivo",Y65="Automático"),"50%",IF(AND(W65="Preventivo",Y65="Manual"),"40%",IF(AND(W65="Detectivo",Y65="Automático"),"40%",IF(AND(W65="Detectivo",Y65="Manual"),"30%",IF(AND(W65="Correctivo",Y65="Automático"),"35%",IF(AND(W65="Correctivo",Y65="Manual"),"25%",""))))))</f>
        <v>40%</v>
      </c>
      <c r="AA65" s="22" t="str">
        <f>+'[1]5 - Diseño y Valoración Control'!O78</f>
        <v>Documentado</v>
      </c>
      <c r="AB65" s="22" t="s">
        <v>53</v>
      </c>
      <c r="AC65" s="22" t="str">
        <f>+'[1]5 - Diseño y Valoración Control'!Q78</f>
        <v>Con registro</v>
      </c>
      <c r="AD65" s="20">
        <f>+'[1]5 - Diseño y Valoración Control'!R78</f>
        <v>0.48</v>
      </c>
      <c r="AE65" s="21" t="str">
        <f>+'[1]5 - Diseño y Valoración Control'!S78</f>
        <v>Media</v>
      </c>
      <c r="AF65" s="20">
        <f>+'[1]5 - Diseño y Valoración Control'!T78</f>
        <v>1</v>
      </c>
      <c r="AG65" s="21" t="str">
        <f>+'[1]5 - Diseño y Valoración Control'!U78</f>
        <v>Catastrófico</v>
      </c>
      <c r="AH65" s="21" t="str">
        <f>+'[1]5 - Diseño y Valoración Control'!V78</f>
        <v>Extremo</v>
      </c>
      <c r="AI65" s="21" t="str">
        <f>+'[1]5 - Diseño y Valoración Control'!W78</f>
        <v>Reducir</v>
      </c>
      <c r="AJ65" s="27" t="s">
        <v>215</v>
      </c>
      <c r="AK65" s="26" t="str">
        <f>+'[1]6 - Plan de Acciones Preventiva'!G76</f>
        <v>Realizar capacitación a profesionales de Compra Directa sobre ACCTI-P-010 Procedimiento de Compra Directa de Predios con énfasis en las tareas críticas y de control señaladas en él</v>
      </c>
      <c r="AL65" s="26" t="str">
        <f>+'[1]6 - Plan de Acciones Preventiva'!H76</f>
        <v>DIRECCIÓN DE ACCESO A TIERRAS</v>
      </c>
      <c r="AM65" s="26" t="str">
        <f>+'[1]6 - Plan de Acciones Preventiva'!I76</f>
        <v>Documento o soporte que evidencie la capacitación</v>
      </c>
      <c r="AN65" s="24">
        <f>+'[1]6 - Plan de Acciones Preventiva'!J76</f>
        <v>2</v>
      </c>
      <c r="AO65" s="22">
        <f>+'[1]6 - Plan de Acciones Preventiva'!AI76</f>
        <v>2</v>
      </c>
      <c r="AP65" s="32">
        <f t="shared" si="15"/>
        <v>1</v>
      </c>
      <c r="AQ65" s="22" t="str">
        <f>+'[1]6 - Plan de Acciones Preventiva'!AK76</f>
        <v>Finalizado</v>
      </c>
      <c r="AR65" s="33" t="s">
        <v>216</v>
      </c>
      <c r="AS65" s="33">
        <f>+'[1]6 - Plan de Acciones Preventiva'!AM76</f>
        <v>0</v>
      </c>
      <c r="AT65" s="22" t="s">
        <v>471</v>
      </c>
      <c r="AU65" s="22" t="s">
        <v>58</v>
      </c>
      <c r="AV65" s="22" t="s">
        <v>469</v>
      </c>
      <c r="AW65" s="22" t="s">
        <v>129</v>
      </c>
      <c r="AX65" s="33" t="s">
        <v>498</v>
      </c>
      <c r="AY65" s="33" t="s">
        <v>808</v>
      </c>
      <c r="AZ65" s="22" t="s">
        <v>470</v>
      </c>
    </row>
    <row r="66" spans="1:53" s="91" customFormat="1" ht="315" hidden="1" x14ac:dyDescent="0.25">
      <c r="A66" s="79" t="str">
        <f>+'[1]3 - Identificación del Riesgo'!B78</f>
        <v>ACCESO A LA PROPIEDAD DE LA TIERRA Y LOS TERRITORIOS</v>
      </c>
      <c r="B66" s="79" t="str">
        <f>+'[1]3 - Identificación del Riesgo'!C78</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66" s="79" t="str">
        <f>+'[1]3 - Identificación del Riesgo'!D78</f>
        <v>Inicia con el análisis de la ruta jurídica y termina con la decisión final del expediente</v>
      </c>
      <c r="D66" s="80" t="str">
        <f>+'[1]3 - Identificación del Riesgo'!F78</f>
        <v>DIRECCIÓN DE ACCESO A TIERRAS</v>
      </c>
      <c r="E66" s="81" t="s">
        <v>213</v>
      </c>
      <c r="F66" s="80" t="str">
        <f>+'[1]3 - Identificación del Riesgo'!H78</f>
        <v>Incumplimiento  de adquisición de predios en el marco de Políticas del Gobierno</v>
      </c>
      <c r="G66" s="80" t="str">
        <f>+'[1]3 - Identificación del Riesgo'!I78</f>
        <v>Pérdida Reputacional</v>
      </c>
      <c r="H66" s="79" t="str">
        <f>+'[1]3 - Identificación del Riesgo'!J78</f>
        <v>Posibilidad de pérdida reputacional en la imagen institucional generando quejas y/o reclamos de la comunidad y la sanción por parte de entes de control debido a la falta del seguimiento y aplicación de los controles y normativa establecidos en el procedimiento y sin la disponibilidad presupuestal para adelantar la compra de predios</v>
      </c>
      <c r="I66" s="82">
        <f>+'[1]3 - Identificación del Riesgo'!O78</f>
        <v>44701</v>
      </c>
      <c r="J66" s="82" t="str">
        <f>+'[1]3 - Identificación del Riesgo'!K78</f>
        <v>ESTRATÉGICOS</v>
      </c>
      <c r="K66" s="83" t="str">
        <f>+'[1]3 - Identificación del Riesgo'!N78</f>
        <v>Ejecución y administración de procesos</v>
      </c>
      <c r="L66" s="84">
        <v>520</v>
      </c>
      <c r="M66" s="85" t="str">
        <f t="shared" si="16"/>
        <v>Alta</v>
      </c>
      <c r="N66" s="86">
        <f t="shared" si="17"/>
        <v>0.8</v>
      </c>
      <c r="O66" s="84" t="s">
        <v>75</v>
      </c>
      <c r="P66" s="85" t="str">
        <f>IF(OR(O66=[2]Datos!$A$23,O66=[2]Datos!$B$23),"Leve",IF(OR(O66=[2]Datos!$A$24,O66=[2]Datos!$B$24),"Menor",IF(OR(O66=[2]Datos!$A$25,O66=[2]Datos!$B$25),"Moderado",IF(OR(O66=[2]Datos!$A$26,O66=[2]Datos!$B$26),"Mayor",IF(OR(O66=[2]Datos!$A$27,O66=[2]Datos!$B$27),"Catastrófico","")))))</f>
        <v>Catastrófico</v>
      </c>
      <c r="Q66" s="86">
        <f t="shared" si="18"/>
        <v>1</v>
      </c>
      <c r="R66" s="85" t="str">
        <f t="shared" si="19"/>
        <v>Extremo</v>
      </c>
      <c r="S66" s="85" t="e">
        <f t="shared" ref="S66" ca="1" si="23">_xlfn.IFS(R66="Bajo","Aceptar",R66="Moderado","Reducir",R66="Alto","Reducir",R66="Extremo","Reducir")</f>
        <v>#NAME?</v>
      </c>
      <c r="T66" s="81" t="s">
        <v>217</v>
      </c>
      <c r="U66" s="79" t="str">
        <f>+'[1]5 - Diseño y Valoración Control'!I79</f>
        <v>DIRECCIÓN DE ACCESO A TIERRAS</v>
      </c>
      <c r="V66" s="79" t="str">
        <f>+'[1]5 - Diseño y Valoración Control'!J79</f>
        <v>Dirección de Acceso a Tierras reduce la posibilidad de avanzar en procesos de compra dirigidos a predios que no cumplan requisitos técnicos. a través del diligenciamiento de la forma ACCTI-F-022 donde se realiza un estudio complementario de títulos, confrontando la información del expediente con la obtenida en la visita técnica.</v>
      </c>
      <c r="W66" s="80" t="str">
        <f>+'[1]5 - Diseño y Valoración Control'!K79</f>
        <v>Preventivo</v>
      </c>
      <c r="X66" s="87" t="str">
        <f t="shared" si="21"/>
        <v>Probabilidad</v>
      </c>
      <c r="Y66" s="80" t="str">
        <f>+'[1]5 - Diseño y Valoración Control'!M79</f>
        <v>Manual</v>
      </c>
      <c r="Z66" s="87" t="str">
        <f t="shared" si="22"/>
        <v>40%</v>
      </c>
      <c r="AA66" s="80" t="str">
        <f>+'[1]5 - Diseño y Valoración Control'!O79</f>
        <v>Documentado</v>
      </c>
      <c r="AB66" s="80" t="s">
        <v>53</v>
      </c>
      <c r="AC66" s="80" t="str">
        <f>+'[1]5 - Diseño y Valoración Control'!Q79</f>
        <v>Con registro</v>
      </c>
      <c r="AD66" s="88">
        <f>+'[1]5 - Diseño y Valoración Control'!R79</f>
        <v>0.28799999999999998</v>
      </c>
      <c r="AE66" s="85" t="str">
        <f>+'[1]5 - Diseño y Valoración Control'!S79</f>
        <v>Baja</v>
      </c>
      <c r="AF66" s="88">
        <f>+'[1]5 - Diseño y Valoración Control'!T79</f>
        <v>1</v>
      </c>
      <c r="AG66" s="85" t="str">
        <f>+'[1]5 - Diseño y Valoración Control'!U79</f>
        <v>Catastrófico</v>
      </c>
      <c r="AH66" s="85" t="str">
        <f>+'[1]5 - Diseño y Valoración Control'!V79</f>
        <v>Extremo</v>
      </c>
      <c r="AI66" s="85" t="str">
        <f>+'[1]5 - Diseño y Valoración Control'!W79</f>
        <v>Reducir</v>
      </c>
      <c r="AJ66" s="81" t="s">
        <v>218</v>
      </c>
      <c r="AK66" s="79" t="str">
        <f>+'[1]6 - Plan de Acciones Preventiva'!G77</f>
        <v>Actualizar la forma ACCTIF-020 Lista de chequeo</v>
      </c>
      <c r="AL66" s="79" t="str">
        <f>+'[1]6 - Plan de Acciones Preventiva'!H77</f>
        <v>DIRECCIÓN DE ACCESO A TIERRAS</v>
      </c>
      <c r="AM66" s="79" t="str">
        <f>+'[1]6 - Plan de Acciones Preventiva'!I77</f>
        <v>ACCTI-F-020 Lista de Chequeo actualizada</v>
      </c>
      <c r="AN66" s="89">
        <f>+'[1]6 - Plan de Acciones Preventiva'!J77</f>
        <v>1</v>
      </c>
      <c r="AO66" s="22">
        <v>0</v>
      </c>
      <c r="AP66" s="32">
        <f t="shared" si="15"/>
        <v>0</v>
      </c>
      <c r="AQ66" s="22" t="s">
        <v>93</v>
      </c>
      <c r="AR66" s="33"/>
      <c r="AS66" s="33">
        <f>+'[1]6 - Plan de Acciones Preventiva'!AM77</f>
        <v>0</v>
      </c>
      <c r="AT66" s="22" t="s">
        <v>471</v>
      </c>
      <c r="AU66" s="22" t="s">
        <v>58</v>
      </c>
      <c r="AV66" s="22" t="s">
        <v>471</v>
      </c>
      <c r="AW66" s="22" t="s">
        <v>58</v>
      </c>
      <c r="AX66" s="90" t="s">
        <v>888</v>
      </c>
      <c r="AY66" s="90" t="s">
        <v>889</v>
      </c>
      <c r="AZ66" s="80" t="s">
        <v>470</v>
      </c>
    </row>
    <row r="67" spans="1:53" s="34" customFormat="1" ht="315" hidden="1" x14ac:dyDescent="0.25">
      <c r="A67" s="26" t="str">
        <f>+'[1]3 - Identificación del Riesgo'!B79</f>
        <v>ACCESO A LA PROPIEDAD DE LA TIERRA Y LOS TERRITORIOS</v>
      </c>
      <c r="B67" s="26" t="str">
        <f>+'[1]3 - Identificación del Riesgo'!C79</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67" s="26" t="str">
        <f>+'[1]3 - Identificación del Riesgo'!D79</f>
        <v>Inicia con el análisis de la ruta jurídica y termina con la decisión final del expediente</v>
      </c>
      <c r="D67" s="22" t="str">
        <f>+'[1]3 - Identificación del Riesgo'!F79</f>
        <v>DIRECCIÓN DE ACCESO A TIERRAS</v>
      </c>
      <c r="E67" s="27" t="s">
        <v>213</v>
      </c>
      <c r="F67" s="22" t="str">
        <f>+'[1]3 - Identificación del Riesgo'!H79</f>
        <v>Incumplimiento  de adquisición de predios en el marco de Políticas del Gobierno</v>
      </c>
      <c r="G67" s="22" t="str">
        <f>+'[1]3 - Identificación del Riesgo'!I79</f>
        <v>Pérdida Reputacional</v>
      </c>
      <c r="H67" s="26" t="str">
        <f>+'[1]3 - Identificación del Riesgo'!J79</f>
        <v>Posibilidad de pérdida reputacional en la imagen institucional generando quejas y/o reclamos de la comunidad y la sanción por parte de entes de control debido a la falta del seguimiento y aplicación de los controles y normativa establecidos en el procedimiento y sin la disponibilidad presupuestal para adelantar la compra de predios</v>
      </c>
      <c r="I67" s="28">
        <f>+'[1]3 - Identificación del Riesgo'!O79</f>
        <v>44701</v>
      </c>
      <c r="J67" s="28" t="str">
        <f>+'[1]3 - Identificación del Riesgo'!K79</f>
        <v>ESTRATÉGICOS</v>
      </c>
      <c r="K67" s="29" t="str">
        <f>+'[1]3 - Identificación del Riesgo'!N79</f>
        <v>Ejecución y administración de procesos</v>
      </c>
      <c r="L67" s="30">
        <v>520</v>
      </c>
      <c r="M67" s="21" t="str">
        <f t="shared" si="16"/>
        <v>Alta</v>
      </c>
      <c r="N67" s="31">
        <f t="shared" si="17"/>
        <v>0.8</v>
      </c>
      <c r="O67" s="30" t="s">
        <v>75</v>
      </c>
      <c r="P67" s="21" t="str">
        <f>IF(OR(O67=[2]Datos!$A$23,O67=[2]Datos!$B$23),"Leve",IF(OR(O67=[2]Datos!$A$24,O67=[2]Datos!$B$24),"Menor",IF(OR(O67=[2]Datos!$A$25,O67=[2]Datos!$B$25),"Moderado",IF(OR(O67=[2]Datos!$A$26,O67=[2]Datos!$B$26),"Mayor",IF(OR(O67=[2]Datos!$A$27,O67=[2]Datos!$B$27),"Catastrófico","")))))</f>
        <v>Catastrófico</v>
      </c>
      <c r="Q67" s="31">
        <f t="shared" si="18"/>
        <v>1</v>
      </c>
      <c r="R67" s="21" t="str">
        <f t="shared" si="19"/>
        <v>Extremo</v>
      </c>
      <c r="S67" s="21" t="e">
        <f t="shared" ca="1" si="20"/>
        <v>#NAME?</v>
      </c>
      <c r="T67" s="27" t="s">
        <v>417</v>
      </c>
      <c r="U67" s="26" t="str">
        <f>+'[1]5 - Diseño y Valoración Control'!I80</f>
        <v>DIRECCIÓN DE ACCESO A TIERRAS</v>
      </c>
      <c r="V67" s="26" t="str">
        <f>+'[1]5 - Diseño y Valoración Control'!J80</f>
        <v>Dirección de Acceso a Tierras subsana los requisitos de predios cuyas ofertas no son viables y/o que no cumplen con los requisitos técnicos  a través de gestiones ante la Oficina de Planeación de la ANT y de ser necesario frente al ministerio de Hacienda, solicitando la ampliación presupuestal, y/o estudiando la posibilidad de adquisición de predios aledaños que cumplan las expectativas de los compromisos adquiridos soportando con los expedientes incluyendo, la documentación pertinente.</v>
      </c>
      <c r="W67" s="22" t="str">
        <f>+'[1]5 - Diseño y Valoración Control'!K80</f>
        <v>Correctivo</v>
      </c>
      <c r="X67" s="19" t="str">
        <f t="shared" si="21"/>
        <v>Impacto</v>
      </c>
      <c r="Y67" s="22" t="str">
        <f>+'[1]5 - Diseño y Valoración Control'!M80</f>
        <v>Manual</v>
      </c>
      <c r="Z67" s="19" t="str">
        <f t="shared" si="22"/>
        <v>25%</v>
      </c>
      <c r="AA67" s="22" t="str">
        <f>+'[1]5 - Diseño y Valoración Control'!O80</f>
        <v>Documentado</v>
      </c>
      <c r="AB67" s="22" t="s">
        <v>53</v>
      </c>
      <c r="AC67" s="22" t="str">
        <f>+'[1]5 - Diseño y Valoración Control'!Q80</f>
        <v>Con registro</v>
      </c>
      <c r="AD67" s="20">
        <f>+'[1]5 - Diseño y Valoración Control'!R80</f>
        <v>0</v>
      </c>
      <c r="AE67" s="21" t="str">
        <f>+'[1]5 - Diseño y Valoración Control'!S80</f>
        <v/>
      </c>
      <c r="AF67" s="20">
        <f>+'[1]5 - Diseño y Valoración Control'!T80</f>
        <v>0</v>
      </c>
      <c r="AG67" s="21" t="str">
        <f>+'[1]5 - Diseño y Valoración Control'!U80</f>
        <v/>
      </c>
      <c r="AH67" s="21" t="str">
        <f>+'[1]5 - Diseño y Valoración Control'!V80</f>
        <v/>
      </c>
      <c r="AI67" s="21"/>
      <c r="AJ67" s="27" t="s">
        <v>418</v>
      </c>
      <c r="AK67" s="26"/>
      <c r="AL67" s="26" t="str">
        <f>+'[1]6 - Plan de Acciones Preventiva'!H78</f>
        <v/>
      </c>
      <c r="AM67" s="26">
        <f>+'[1]6 - Plan de Acciones Preventiva'!I78</f>
        <v>0</v>
      </c>
      <c r="AN67" s="24">
        <f>+'[1]6 - Plan de Acciones Preventiva'!J78</f>
        <v>0</v>
      </c>
      <c r="AO67" s="22">
        <f>+'[1]6 - Plan de Acciones Preventiva'!AI78</f>
        <v>0</v>
      </c>
      <c r="AP67" s="32" t="e">
        <f t="shared" si="15"/>
        <v>#DIV/0!</v>
      </c>
      <c r="AQ67" s="22">
        <f>+'[1]6 - Plan de Acciones Preventiva'!AK78</f>
        <v>0</v>
      </c>
      <c r="AR67" s="33"/>
      <c r="AS67" s="33">
        <f>+'[1]6 - Plan de Acciones Preventiva'!AM78</f>
        <v>0</v>
      </c>
      <c r="AT67" s="22" t="s">
        <v>685</v>
      </c>
      <c r="AU67" s="22" t="s">
        <v>503</v>
      </c>
      <c r="AV67" s="22" t="s">
        <v>684</v>
      </c>
      <c r="AW67" s="22" t="s">
        <v>503</v>
      </c>
      <c r="AX67" s="33" t="s">
        <v>678</v>
      </c>
      <c r="AY67" s="33" t="s">
        <v>738</v>
      </c>
      <c r="AZ67" s="22" t="s">
        <v>470</v>
      </c>
    </row>
    <row r="68" spans="1:53" s="34" customFormat="1" ht="315" hidden="1" x14ac:dyDescent="0.25">
      <c r="A68" s="26" t="str">
        <f>+'[1]3 - Identificación del Riesgo'!B80</f>
        <v>ACCESO A LA PROPIEDAD DE LA TIERRA Y LOS TERRITORIOS</v>
      </c>
      <c r="B68" s="26" t="str">
        <f>+'[1]3 - Identificación del Riesgo'!C80</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68" s="26" t="str">
        <f>+'[1]3 - Identificación del Riesgo'!D80</f>
        <v>Inicia con el análisis de la ruta jurídica y termina con la decisión final del expediente</v>
      </c>
      <c r="D68" s="22" t="str">
        <f>+'[1]3 - Identificación del Riesgo'!F80</f>
        <v>SUBDIRECCIÓN DE ACCESO A TIERRAS EN ZONAS FOCALIZADAS</v>
      </c>
      <c r="E68" s="27" t="s">
        <v>219</v>
      </c>
      <c r="F68" s="22" t="str">
        <f>+'[1]3 - Identificación del Riesgo'!H80</f>
        <v>Materializar un subsidio que no cumpla con los requisitos establecidos</v>
      </c>
      <c r="G68" s="22" t="str">
        <f>+'[1]3 - Identificación del Riesgo'!I80</f>
        <v>Afectación Económica o presupuestal</v>
      </c>
      <c r="H68" s="26" t="str">
        <f>+'[1]3 - Identificación del Riesgo'!J80</f>
        <v>Posibilidad de afectación económica por detrimento de los recursos del Estado y las sanciones fiscales por parte de los entes de control debido a la no aplicación de los procedimientos e instructivos relacionados con Subsidios que se encuentren vigentes en el Sistema Integrado de Gestión institucional, incluyendo la normativa que debe estar relacionada en ellos</v>
      </c>
      <c r="I68" s="28">
        <f>+'[1]3 - Identificación del Riesgo'!O80</f>
        <v>44701</v>
      </c>
      <c r="J68" s="28" t="str">
        <f>+'[1]3 - Identificación del Riesgo'!K80</f>
        <v>OPERATIVOS</v>
      </c>
      <c r="K68" s="29" t="str">
        <f>+'[1]3 - Identificación del Riesgo'!N80</f>
        <v>Ejecución y administración de procesos</v>
      </c>
      <c r="L68" s="30">
        <v>50</v>
      </c>
      <c r="M68" s="21" t="str">
        <f t="shared" si="16"/>
        <v>Media</v>
      </c>
      <c r="N68" s="31">
        <f t="shared" si="17"/>
        <v>0.6</v>
      </c>
      <c r="O68" s="30" t="s">
        <v>51</v>
      </c>
      <c r="P68" s="21" t="str">
        <f>IF(OR(O68=[2]Datos!$A$23,O68=[2]Datos!$B$23),"Leve",IF(OR(O68=[2]Datos!$A$24,O68=[2]Datos!$B$24),"Menor",IF(OR(O68=[2]Datos!$A$25,O68=[2]Datos!$B$25),"Moderado",IF(OR(O68=[2]Datos!$A$26,O68=[2]Datos!$B$26),"Mayor",IF(OR(O68=[2]Datos!$A$27,O68=[2]Datos!$B$27),"Catastrófico","")))))</f>
        <v>Catastrófico</v>
      </c>
      <c r="Q68" s="31">
        <f t="shared" si="18"/>
        <v>1</v>
      </c>
      <c r="R68" s="21" t="str">
        <f t="shared" si="19"/>
        <v>Extremo</v>
      </c>
      <c r="S68" s="21" t="e">
        <f t="shared" ca="1" si="20"/>
        <v>#NAME?</v>
      </c>
      <c r="T68" s="27" t="s">
        <v>220</v>
      </c>
      <c r="U68" s="26" t="str">
        <f>+'[1]5 - Diseño y Valoración Control'!I81</f>
        <v>SUBDIRECCIÓN DE ACCESO A TIERRAS EN ZONAS FOCALIZADAS</v>
      </c>
      <c r="V68" s="26" t="str">
        <f>+'[1]5 - Diseño y Valoración Control'!J81</f>
        <v>Subdirección de Acceso a Tierras en Zonas Focalizadas verifica las condiciones (del aspirante y su cónyuge o compañero(a)) bajo las cuales se realizaron las adjudicaciones, al uno por ciento (1%) trimestralmente del Subsidio -SIRA-, conforme a los artículos 8 y 9 del Acuerdo 005 de 2016 y/o a lo establecido en cumplimiento al fallo judicial. a través del acta de verificación y sus anexos donde se consulta la forma solicitud de inscripción única, los documentos soporte allegados por el postulante y las bases de datos como: DIAN, Policía Nacional, SISBÉN, RUV, RUES, Procuraduría General de la Nación, Contraloría General de la República, ANT- Histórico, CNSC y/o SIGEP y las demás que se consideren necesarias</v>
      </c>
      <c r="W68" s="22" t="str">
        <f>+'[1]5 - Diseño y Valoración Control'!K81</f>
        <v>Preventivo</v>
      </c>
      <c r="X68" s="19" t="str">
        <f t="shared" si="21"/>
        <v>Probabilidad</v>
      </c>
      <c r="Y68" s="22" t="str">
        <f>+'[1]5 - Diseño y Valoración Control'!M81</f>
        <v>Manual</v>
      </c>
      <c r="Z68" s="19" t="str">
        <f t="shared" si="22"/>
        <v>40%</v>
      </c>
      <c r="AA68" s="22" t="str">
        <f>+'[1]5 - Diseño y Valoración Control'!O81</f>
        <v>Documentado</v>
      </c>
      <c r="AB68" s="22" t="s">
        <v>76</v>
      </c>
      <c r="AC68" s="22" t="str">
        <f>+'[1]5 - Diseño y Valoración Control'!Q81</f>
        <v>Con registro</v>
      </c>
      <c r="AD68" s="20">
        <f>+'[1]5 - Diseño y Valoración Control'!R81</f>
        <v>0.36</v>
      </c>
      <c r="AE68" s="21" t="str">
        <f>+'[1]5 - Diseño y Valoración Control'!S81</f>
        <v>Baja</v>
      </c>
      <c r="AF68" s="20">
        <f>+'[1]5 - Diseño y Valoración Control'!T81</f>
        <v>1</v>
      </c>
      <c r="AG68" s="21" t="str">
        <f>+'[1]5 - Diseño y Valoración Control'!U81</f>
        <v>Catastrófico</v>
      </c>
      <c r="AH68" s="21" t="str">
        <f>+'[1]5 - Diseño y Valoración Control'!V81</f>
        <v>Extremo</v>
      </c>
      <c r="AI68" s="21" t="str">
        <f>+'[1]5 - Diseño y Valoración Control'!W81</f>
        <v>Reducir</v>
      </c>
      <c r="AJ68" s="27" t="s">
        <v>221</v>
      </c>
      <c r="AK68" s="26" t="str">
        <f>+'[1]6 - Plan de Acciones Preventiva'!G79</f>
        <v>Actualización del instructivo "ACCTI -I-001- Instructivo  para la Materialización del Subsidio Integral SIRA  Y SIDRA  para la  adquisición del predio".</v>
      </c>
      <c r="AL68" s="26" t="str">
        <f>+'[1]6 - Plan de Acciones Preventiva'!H79</f>
        <v>SUBDIRECCIÓN DE ACCESO A TIERRAS EN ZONAS FOCALIZADAS</v>
      </c>
      <c r="AM68" s="26" t="str">
        <f>+'[1]6 - Plan de Acciones Preventiva'!I79</f>
        <v>Instructivo actualizado ACCTI -I-001- Instructivo  para la Materialización del Subsidio Integral SIRA  Y SIDRA  para la  adquisición del predio</v>
      </c>
      <c r="AN68" s="24">
        <f>+'[1]6 - Plan de Acciones Preventiva'!J79</f>
        <v>1</v>
      </c>
      <c r="AO68" s="22">
        <v>0</v>
      </c>
      <c r="AP68" s="32">
        <f t="shared" si="15"/>
        <v>0</v>
      </c>
      <c r="AQ68" s="22" t="s">
        <v>175</v>
      </c>
      <c r="AR68" s="33"/>
      <c r="AS68" s="33">
        <f>+'[1]6 - Plan de Acciones Preventiva'!AM79</f>
        <v>0</v>
      </c>
      <c r="AT68" s="22" t="s">
        <v>469</v>
      </c>
      <c r="AU68" s="22" t="s">
        <v>129</v>
      </c>
      <c r="AV68" s="22" t="s">
        <v>473</v>
      </c>
      <c r="AW68" s="22"/>
      <c r="AX68" s="33" t="s">
        <v>804</v>
      </c>
      <c r="AY68" s="33" t="s">
        <v>805</v>
      </c>
      <c r="AZ68" s="22" t="s">
        <v>470</v>
      </c>
    </row>
    <row r="69" spans="1:53" s="34" customFormat="1" ht="318.75" hidden="1" customHeight="1" x14ac:dyDescent="0.25">
      <c r="A69" s="26" t="str">
        <f>+'[1]3 - Identificación del Riesgo'!B81</f>
        <v>ACCESO A LA PROPIEDAD DE LA TIERRA Y LOS TERRITORIOS</v>
      </c>
      <c r="B69" s="26" t="str">
        <f>+'[1]3 - Identificación del Riesgo'!C81</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69" s="26" t="str">
        <f>+'[1]3 - Identificación del Riesgo'!D81</f>
        <v>Inicia con el análisis de la ruta jurídica y termina con la decisión final del expediente</v>
      </c>
      <c r="D69" s="22" t="str">
        <f>+'[1]3 - Identificación del Riesgo'!F81</f>
        <v>SUBDIRECCIÓN DE ACCESO A TIERRAS EN ZONAS FOCALIZADAS</v>
      </c>
      <c r="E69" s="27" t="s">
        <v>219</v>
      </c>
      <c r="F69" s="22" t="str">
        <f>+'[1]3 - Identificación del Riesgo'!H81</f>
        <v>Materializar un subsidio que no cumpla con los requisitos establecidos</v>
      </c>
      <c r="G69" s="22" t="str">
        <f>+'[1]3 - Identificación del Riesgo'!I81</f>
        <v>Afectación Económica o presupuestal</v>
      </c>
      <c r="H69" s="26" t="str">
        <f>+'[1]3 - Identificación del Riesgo'!J81</f>
        <v>Posibilidad de afectación económica por detrimento de los recursos del Estado y las sanciones fiscales por parte de los entes de control debido a la no aplicación de los procedimientos e instructivos relacionados con Subsidios que se encuentren vigentes en el Sistema Integrado de Gestión institucional, incluyendo la normativa que debe estar relacionada en ellos</v>
      </c>
      <c r="I69" s="28">
        <f>+'[1]3 - Identificación del Riesgo'!O81</f>
        <v>44701</v>
      </c>
      <c r="J69" s="28" t="str">
        <f>+'[1]3 - Identificación del Riesgo'!K81</f>
        <v>OPERATIVOS</v>
      </c>
      <c r="K69" s="29" t="str">
        <f>+'[1]3 - Identificación del Riesgo'!N81</f>
        <v>Ejecución y administración de procesos</v>
      </c>
      <c r="L69" s="30">
        <v>50</v>
      </c>
      <c r="M69" s="21" t="str">
        <f t="shared" si="16"/>
        <v>Media</v>
      </c>
      <c r="N69" s="31">
        <f t="shared" si="17"/>
        <v>0.6</v>
      </c>
      <c r="O69" s="30" t="s">
        <v>51</v>
      </c>
      <c r="P69" s="21" t="str">
        <f>IF(OR(O69=[2]Datos!$A$23,O69=[2]Datos!$B$23),"Leve",IF(OR(O69=[2]Datos!$A$24,O69=[2]Datos!$B$24),"Menor",IF(OR(O69=[2]Datos!$A$25,O69=[2]Datos!$B$25),"Moderado",IF(OR(O69=[2]Datos!$A$26,O69=[2]Datos!$B$26),"Mayor",IF(OR(O69=[2]Datos!$A$27,O69=[2]Datos!$B$27),"Catastrófico","")))))</f>
        <v>Catastrófico</v>
      </c>
      <c r="Q69" s="31">
        <f t="shared" si="18"/>
        <v>1</v>
      </c>
      <c r="R69" s="21" t="str">
        <f t="shared" si="19"/>
        <v>Extremo</v>
      </c>
      <c r="S69" s="21" t="e">
        <f t="shared" ca="1" si="20"/>
        <v>#NAME?</v>
      </c>
      <c r="T69" s="27" t="s">
        <v>222</v>
      </c>
      <c r="U69" s="26" t="str">
        <f>+'[1]5 - Diseño y Valoración Control'!I82</f>
        <v>SUBDIRECCIÓN DE ACCESO A TIERRAS EN ZONAS FOCALIZADAS</v>
      </c>
      <c r="V69" s="26" t="str">
        <f>+'[1]5 - Diseño y Valoración Control'!J82</f>
        <v>Subdirección de Acceso a Tierras en Zonas Focalizadas verifica el uno por ciento (1%) de los predios con postulaciones activas trimestralmente a través del acta de verificación y sus anexos donde se validan los requisitos jurídicos, técnicos y ambientales de acuerdo con lo descrito en el procedimiento MATERIALIZACIÓN DEL SUBSIDIO – ADQUISICIÓN DEL PREDIO ACCTI-P-016, vigente</v>
      </c>
      <c r="W69" s="22" t="str">
        <f>+'[1]5 - Diseño y Valoración Control'!K82</f>
        <v>Preventivo</v>
      </c>
      <c r="X69" s="19" t="str">
        <f t="shared" si="21"/>
        <v>Probabilidad</v>
      </c>
      <c r="Y69" s="22" t="str">
        <f>+'[1]5 - Diseño y Valoración Control'!M82</f>
        <v>Manual</v>
      </c>
      <c r="Z69" s="19" t="str">
        <f t="shared" si="22"/>
        <v>40%</v>
      </c>
      <c r="AA69" s="22" t="str">
        <f>+'[1]5 - Diseño y Valoración Control'!O82</f>
        <v>Documentado</v>
      </c>
      <c r="AB69" s="22" t="s">
        <v>76</v>
      </c>
      <c r="AC69" s="22" t="str">
        <f>+'[1]5 - Diseño y Valoración Control'!Q82</f>
        <v>Con registro</v>
      </c>
      <c r="AD69" s="20">
        <f>+'[1]5 - Diseño y Valoración Control'!R82</f>
        <v>0.216</v>
      </c>
      <c r="AE69" s="21" t="str">
        <f>+'[1]5 - Diseño y Valoración Control'!S82</f>
        <v>Baja</v>
      </c>
      <c r="AF69" s="20">
        <f>+'[1]5 - Diseño y Valoración Control'!T82</f>
        <v>1</v>
      </c>
      <c r="AG69" s="21" t="str">
        <f>+'[1]5 - Diseño y Valoración Control'!U82</f>
        <v>Catastrófico</v>
      </c>
      <c r="AH69" s="21" t="str">
        <f>+'[1]5 - Diseño y Valoración Control'!V82</f>
        <v>Extremo</v>
      </c>
      <c r="AI69" s="21" t="str">
        <f>+'[1]5 - Diseño y Valoración Control'!W82</f>
        <v>Reducir</v>
      </c>
      <c r="AJ69" s="27" t="s">
        <v>223</v>
      </c>
      <c r="AK69" s="26" t="str">
        <f>+'[1]6 - Plan de Acciones Preventiva'!G80</f>
        <v xml:space="preserve">Socialización de los procedimientos e instructivos relacionados con Subsidios que se encuentren vigentes en el Sistema Integrado de Gestión dentro de la Subdirección de Acceso a Tierras en Zonas Focalizadas - SATZF </v>
      </c>
      <c r="AL69" s="26" t="str">
        <f>+'[1]6 - Plan de Acciones Preventiva'!H80</f>
        <v>SUBDIRECCIÓN DE ACCESO A TIERRAS EN ZONAS FOCALIZADAS</v>
      </c>
      <c r="AM69" s="26" t="str">
        <f>+'[1]6 - Plan de Acciones Preventiva'!I80</f>
        <v>Listado de asistencia de la socialización</v>
      </c>
      <c r="AN69" s="24">
        <f>+'[1]6 - Plan de Acciones Preventiva'!J80</f>
        <v>1</v>
      </c>
      <c r="AO69" s="22">
        <f>+'[1]6 - Plan de Acciones Preventiva'!AI80</f>
        <v>1</v>
      </c>
      <c r="AP69" s="32">
        <f t="shared" si="15"/>
        <v>1</v>
      </c>
      <c r="AQ69" s="22" t="str">
        <f>+'[1]6 - Plan de Acciones Preventiva'!AK80</f>
        <v>Finalizado</v>
      </c>
      <c r="AR69" s="33" t="s">
        <v>224</v>
      </c>
      <c r="AS69" s="33">
        <f>+'[1]6 - Plan de Acciones Preventiva'!AM80</f>
        <v>0</v>
      </c>
      <c r="AT69" s="22" t="s">
        <v>469</v>
      </c>
      <c r="AU69" s="22" t="s">
        <v>129</v>
      </c>
      <c r="AV69" s="22" t="s">
        <v>734</v>
      </c>
      <c r="AW69" s="22" t="s">
        <v>129</v>
      </c>
      <c r="AX69" s="33" t="s">
        <v>806</v>
      </c>
      <c r="AY69" s="72" t="s">
        <v>807</v>
      </c>
      <c r="AZ69" s="22" t="s">
        <v>470</v>
      </c>
      <c r="BA69" s="33"/>
    </row>
    <row r="70" spans="1:53" s="34" customFormat="1" ht="246" hidden="1" customHeight="1" x14ac:dyDescent="0.25">
      <c r="A70" s="26" t="str">
        <f>+'[1]3 - Identificación del Riesgo'!B82</f>
        <v>ACCESO A LA PROPIEDAD DE LA TIERRA Y LOS TERRITORIOS</v>
      </c>
      <c r="B70" s="26" t="str">
        <f>+'[1]3 - Identificación del Riesgo'!C82</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70" s="26" t="str">
        <f>+'[1]3 - Identificación del Riesgo'!D82</f>
        <v>Inicia con el análisis de la ruta jurídica y termina con la decisión final del expediente</v>
      </c>
      <c r="D70" s="22" t="str">
        <f>+'[1]3 - Identificación del Riesgo'!F82</f>
        <v>SUBDIRECCIÓN DE ACCESO A TIERRAS EN ZONAS FOCALIZADAS</v>
      </c>
      <c r="E70" s="27" t="s">
        <v>219</v>
      </c>
      <c r="F70" s="22" t="str">
        <f>+'[1]3 - Identificación del Riesgo'!H82</f>
        <v>Materializar un subsidio que no cumpla con los requisitos establecidos</v>
      </c>
      <c r="G70" s="22" t="str">
        <f>+'[1]3 - Identificación del Riesgo'!I82</f>
        <v>Afectación Económica o presupuestal</v>
      </c>
      <c r="H70" s="26" t="str">
        <f>+'[1]3 - Identificación del Riesgo'!J82</f>
        <v>Posibilidad de afectación económica por detrimento de los recursos del Estado y las sanciones fiscales por parte de los entes de control debido a la no aplicación de los procedimientos e instructivos relacionados con Subsidios que se encuentren vigentes en el Sistema Integrado de Gestión institucional, incluyendo la normativa que debe estar relacionada en ellos</v>
      </c>
      <c r="I70" s="28">
        <f>+'[1]3 - Identificación del Riesgo'!O82</f>
        <v>44701</v>
      </c>
      <c r="J70" s="28" t="str">
        <f>+'[1]3 - Identificación del Riesgo'!K82</f>
        <v>OPERATIVOS</v>
      </c>
      <c r="K70" s="29" t="str">
        <f>+'[1]3 - Identificación del Riesgo'!N82</f>
        <v>Ejecución y administración de procesos</v>
      </c>
      <c r="L70" s="30">
        <v>50</v>
      </c>
      <c r="M70" s="21" t="str">
        <f t="shared" si="16"/>
        <v>Media</v>
      </c>
      <c r="N70" s="31">
        <f t="shared" si="17"/>
        <v>0.6</v>
      </c>
      <c r="O70" s="30" t="s">
        <v>51</v>
      </c>
      <c r="P70" s="21" t="str">
        <f>IF(OR(O70=[2]Datos!$A$23,O70=[2]Datos!$B$23),"Leve",IF(OR(O70=[2]Datos!$A$24,O70=[2]Datos!$B$24),"Menor",IF(OR(O70=[2]Datos!$A$25,O70=[2]Datos!$B$25),"Moderado",IF(OR(O70=[2]Datos!$A$26,O70=[2]Datos!$B$26),"Mayor",IF(OR(O70=[2]Datos!$A$27,O70=[2]Datos!$B$27),"Catastrófico","")))))</f>
        <v>Catastrófico</v>
      </c>
      <c r="Q70" s="31">
        <f t="shared" si="18"/>
        <v>1</v>
      </c>
      <c r="R70" s="21" t="str">
        <f t="shared" si="19"/>
        <v>Extremo</v>
      </c>
      <c r="S70" s="21" t="e">
        <f t="shared" ca="1" si="20"/>
        <v>#NAME?</v>
      </c>
      <c r="T70" s="27" t="s">
        <v>419</v>
      </c>
      <c r="U70" s="26" t="str">
        <f>+'[1]5 - Diseño y Valoración Control'!I83</f>
        <v>SUBDIRECCIÓN DE ACCESO A TIERRAS EN ZONAS FOCALIZADAS</v>
      </c>
      <c r="V70" s="26" t="str">
        <f>+'[1]5 - Diseño y Valoración Control'!J83</f>
        <v>Subdirección de Acceso a Tierras en Zonas Focalizadas valida la implementación del uno por ciento (1%) de los proyectos productivos trimestralmente a través del acta de verificación y sus anexos donde se revisa la viabilidad técnica, ambiental y financiera  de los proyectos formulados participativamente  con los beneficiarios de acuerdo a las condiciones del predio con lo descrito en el procedimiento ACCTI-P-017 MATERIALIZACIÓN DEL SUBSIDIO – PROYECTOS PRODUCTIVOS</v>
      </c>
      <c r="W70" s="22" t="str">
        <f>+'[1]5 - Diseño y Valoración Control'!K83</f>
        <v>Detectivo</v>
      </c>
      <c r="X70" s="19" t="str">
        <f t="shared" si="21"/>
        <v>Impacto</v>
      </c>
      <c r="Y70" s="22" t="str">
        <f>+'[1]5 - Diseño y Valoración Control'!M83</f>
        <v>Manual</v>
      </c>
      <c r="Z70" s="19" t="str">
        <f t="shared" si="22"/>
        <v>30%</v>
      </c>
      <c r="AA70" s="22" t="str">
        <f>+'[1]5 - Diseño y Valoración Control'!O83</f>
        <v>Documentado</v>
      </c>
      <c r="AB70" s="22" t="s">
        <v>76</v>
      </c>
      <c r="AC70" s="22" t="str">
        <f>+'[1]5 - Diseño y Valoración Control'!Q83</f>
        <v>Con registro</v>
      </c>
      <c r="AD70" s="20">
        <f>+'[1]5 - Diseño y Valoración Control'!R83</f>
        <v>0.216</v>
      </c>
      <c r="AE70" s="21" t="str">
        <f>+'[1]5 - Diseño y Valoración Control'!S83</f>
        <v>Baja</v>
      </c>
      <c r="AF70" s="20">
        <f>+'[1]5 - Diseño y Valoración Control'!T83</f>
        <v>0.7</v>
      </c>
      <c r="AG70" s="21" t="str">
        <f>+'[1]5 - Diseño y Valoración Control'!U83</f>
        <v>Mayor</v>
      </c>
      <c r="AH70" s="21" t="str">
        <f>+'[1]5 - Diseño y Valoración Control'!V83</f>
        <v>Alto</v>
      </c>
      <c r="AI70" s="21" t="str">
        <f>+'[1]5 - Diseño y Valoración Control'!W83</f>
        <v>Reducir</v>
      </c>
      <c r="AJ70" s="27" t="s">
        <v>420</v>
      </c>
      <c r="AK70" s="26"/>
      <c r="AL70" s="26" t="str">
        <f>+'[1]6 - Plan de Acciones Preventiva'!H81</f>
        <v/>
      </c>
      <c r="AM70" s="26">
        <f>+'[1]6 - Plan de Acciones Preventiva'!I81</f>
        <v>0</v>
      </c>
      <c r="AN70" s="24">
        <f>+'[1]6 - Plan de Acciones Preventiva'!J81</f>
        <v>0</v>
      </c>
      <c r="AO70" s="22">
        <f>+'[1]6 - Plan de Acciones Preventiva'!AI81</f>
        <v>0</v>
      </c>
      <c r="AP70" s="32" t="e">
        <f t="shared" si="15"/>
        <v>#DIV/0!</v>
      </c>
      <c r="AQ70" s="22">
        <f>+'[1]6 - Plan de Acciones Preventiva'!AK81</f>
        <v>0</v>
      </c>
      <c r="AR70" s="33"/>
      <c r="AS70" s="33">
        <f>+'[1]6 - Plan de Acciones Preventiva'!AM81</f>
        <v>0</v>
      </c>
      <c r="AT70" s="22" t="s">
        <v>469</v>
      </c>
      <c r="AU70" s="22" t="s">
        <v>129</v>
      </c>
      <c r="AV70" s="22" t="s">
        <v>684</v>
      </c>
      <c r="AW70" s="22" t="s">
        <v>503</v>
      </c>
      <c r="AX70" s="33" t="s">
        <v>786</v>
      </c>
      <c r="AY70" s="33" t="s">
        <v>795</v>
      </c>
      <c r="AZ70" s="22" t="s">
        <v>470</v>
      </c>
    </row>
    <row r="71" spans="1:53" s="34" customFormat="1" ht="210" hidden="1" customHeight="1" x14ac:dyDescent="0.25">
      <c r="A71" s="26" t="str">
        <f>+'[1]3 - Identificación del Riesgo'!B83</f>
        <v>ACCESO A LA PROPIEDAD DE LA TIERRA Y LOS TERRITORIOS</v>
      </c>
      <c r="B71" s="26" t="str">
        <f>+'[1]3 - Identificación del Riesgo'!C83</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71" s="26" t="str">
        <f>+'[1]3 - Identificación del Riesgo'!D83</f>
        <v>Inicia con el análisis de la ruta jurídica y termina con la decisión final del expediente</v>
      </c>
      <c r="D71" s="22" t="str">
        <f>+'[1]3 - Identificación del Riesgo'!F83</f>
        <v>SUBDIRECCIÓN DE ACCESO A TIERRAS EN ZONAS FOCALIZADAS</v>
      </c>
      <c r="E71" s="27" t="s">
        <v>219</v>
      </c>
      <c r="F71" s="22" t="str">
        <f>+'[1]3 - Identificación del Riesgo'!H83</f>
        <v>Materializar un subsidio que no cumpla con los requisitos establecidos</v>
      </c>
      <c r="G71" s="22" t="str">
        <f>+'[1]3 - Identificación del Riesgo'!I83</f>
        <v>Afectación Económica o presupuestal</v>
      </c>
      <c r="H71" s="26" t="str">
        <f>+'[1]3 - Identificación del Riesgo'!J83</f>
        <v>Posibilidad de afectación económica por detrimento de los recursos del Estado y las sanciones fiscales por parte de los entes de control debido a la no aplicación de los procedimientos e instructivos relacionados con Subsidios que se encuentren vigentes en el Sistema Integrado de Gestión institucional, incluyendo la normativa que debe estar relacionada en ellos</v>
      </c>
      <c r="I71" s="28">
        <f>+'[1]3 - Identificación del Riesgo'!O83</f>
        <v>44701</v>
      </c>
      <c r="J71" s="28" t="str">
        <f>+'[1]3 - Identificación del Riesgo'!K83</f>
        <v>OPERATIVOS</v>
      </c>
      <c r="K71" s="29" t="str">
        <f>+'[1]3 - Identificación del Riesgo'!N83</f>
        <v>Ejecución y administración de procesos</v>
      </c>
      <c r="L71" s="30">
        <v>50</v>
      </c>
      <c r="M71" s="21" t="str">
        <f t="shared" si="16"/>
        <v>Media</v>
      </c>
      <c r="N71" s="31">
        <f t="shared" si="17"/>
        <v>0.6</v>
      </c>
      <c r="O71" s="30" t="s">
        <v>51</v>
      </c>
      <c r="P71" s="21" t="str">
        <f>IF(OR(O71=[2]Datos!$A$23,O71=[2]Datos!$B$23),"Leve",IF(OR(O71=[2]Datos!$A$24,O71=[2]Datos!$B$24),"Menor",IF(OR(O71=[2]Datos!$A$25,O71=[2]Datos!$B$25),"Moderado",IF(OR(O71=[2]Datos!$A$26,O71=[2]Datos!$B$26),"Mayor",IF(OR(O71=[2]Datos!$A$27,O71=[2]Datos!$B$27),"Catastrófico","")))))</f>
        <v>Catastrófico</v>
      </c>
      <c r="Q71" s="31">
        <f t="shared" si="18"/>
        <v>1</v>
      </c>
      <c r="R71" s="21" t="str">
        <f t="shared" si="19"/>
        <v>Extremo</v>
      </c>
      <c r="S71" s="21" t="e">
        <f t="shared" ca="1" si="20"/>
        <v>#NAME?</v>
      </c>
      <c r="T71" s="27" t="s">
        <v>421</v>
      </c>
      <c r="U71" s="26" t="str">
        <f>+'[1]5 - Diseño y Valoración Control'!I84</f>
        <v>SUBDIRECCIÓN DE ACCESO A TIERRAS EN ZONAS FOCALIZADAS</v>
      </c>
      <c r="V71" s="26" t="str">
        <f>+'[1]5 - Diseño y Valoración Control'!J84</f>
        <v>Subdirección de Acceso a Tierras en Zonas Focalizadas revoca acto administrativo a través de una resolución de revocatoria donde se revoca el acto administrativo que materializó el subsidio en un predio que no cumplía con los requisitos de la materialización y se puede solicitar una nueva postulación, realizando el seguimiento semestral del estado del expediente y/o revocatoria (Matriz de Seguimiento revocatorias).</v>
      </c>
      <c r="W71" s="22" t="str">
        <f>+'[1]5 - Diseño y Valoración Control'!K84</f>
        <v>Correctivo</v>
      </c>
      <c r="X71" s="19" t="str">
        <f t="shared" si="21"/>
        <v>Impacto</v>
      </c>
      <c r="Y71" s="22" t="str">
        <f>+'[1]5 - Diseño y Valoración Control'!M84</f>
        <v>Manual</v>
      </c>
      <c r="Z71" s="19" t="str">
        <f t="shared" si="22"/>
        <v>25%</v>
      </c>
      <c r="AA71" s="22" t="str">
        <f>+'[1]5 - Diseño y Valoración Control'!O84</f>
        <v>Documentado</v>
      </c>
      <c r="AB71" s="22" t="s">
        <v>53</v>
      </c>
      <c r="AC71" s="22" t="str">
        <f>+'[1]5 - Diseño y Valoración Control'!Q84</f>
        <v>Con registro</v>
      </c>
      <c r="AD71" s="20">
        <f>+'[1]5 - Diseño y Valoración Control'!R84</f>
        <v>0</v>
      </c>
      <c r="AE71" s="21" t="str">
        <f>+'[1]5 - Diseño y Valoración Control'!S84</f>
        <v/>
      </c>
      <c r="AF71" s="20">
        <f>+'[1]5 - Diseño y Valoración Control'!T84</f>
        <v>0</v>
      </c>
      <c r="AG71" s="21" t="str">
        <f>+'[1]5 - Diseño y Valoración Control'!U84</f>
        <v/>
      </c>
      <c r="AH71" s="21" t="str">
        <f>+'[1]5 - Diseño y Valoración Control'!V84</f>
        <v/>
      </c>
      <c r="AI71" s="21"/>
      <c r="AJ71" s="27" t="s">
        <v>422</v>
      </c>
      <c r="AK71" s="26"/>
      <c r="AL71" s="26" t="str">
        <f>+'[1]6 - Plan de Acciones Preventiva'!H82</f>
        <v/>
      </c>
      <c r="AM71" s="26">
        <f>+'[1]6 - Plan de Acciones Preventiva'!I82</f>
        <v>0</v>
      </c>
      <c r="AN71" s="24">
        <f>+'[1]6 - Plan de Acciones Preventiva'!J82</f>
        <v>0</v>
      </c>
      <c r="AO71" s="22">
        <f>+'[1]6 - Plan de Acciones Preventiva'!AI82</f>
        <v>0</v>
      </c>
      <c r="AP71" s="32" t="e">
        <f t="shared" si="15"/>
        <v>#DIV/0!</v>
      </c>
      <c r="AQ71" s="22">
        <f>+'[1]6 - Plan de Acciones Preventiva'!AK82</f>
        <v>0</v>
      </c>
      <c r="AR71" s="33"/>
      <c r="AS71" s="33">
        <f>+'[1]6 - Plan de Acciones Preventiva'!AM82</f>
        <v>0</v>
      </c>
      <c r="AT71" s="22" t="s">
        <v>471</v>
      </c>
      <c r="AU71" s="22" t="s">
        <v>58</v>
      </c>
      <c r="AV71" s="22" t="s">
        <v>684</v>
      </c>
      <c r="AW71" s="22" t="s">
        <v>503</v>
      </c>
      <c r="AX71" s="33" t="s">
        <v>733</v>
      </c>
      <c r="AY71" s="33" t="s">
        <v>735</v>
      </c>
      <c r="AZ71" s="22" t="s">
        <v>470</v>
      </c>
    </row>
    <row r="72" spans="1:53" s="34" customFormat="1" ht="315" hidden="1" x14ac:dyDescent="0.25">
      <c r="A72" s="26" t="str">
        <f>+'[1]3 - Identificación del Riesgo'!B84</f>
        <v>ACCESO A LA PROPIEDAD DE LA TIERRA Y LOS TERRITORIOS</v>
      </c>
      <c r="B72" s="26" t="str">
        <f>+'[1]3 - Identificación del Riesgo'!C84</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72" s="26" t="str">
        <f>+'[1]3 - Identificación del Riesgo'!D84</f>
        <v>Inicia con el análisis de la ruta jurídica y termina con la decisión final del expediente</v>
      </c>
      <c r="D72" s="22" t="str">
        <f>+'[1]3 - Identificación del Riesgo'!F84</f>
        <v>SUBDIRECCIÓN DE ACCESO A TIERRAS EN ZONAS FOCALIZADAS</v>
      </c>
      <c r="E72" s="27" t="s">
        <v>225</v>
      </c>
      <c r="F72" s="22" t="str">
        <f>+'[1]3 - Identificación del Riesgo'!H84</f>
        <v>Adjudicación de baldíos a persona natural, sin el cumplimiento de requisitos jurídicos, agronómicos y catastrales en los municipios focalizados</v>
      </c>
      <c r="G72" s="22" t="str">
        <f>+'[1]3 - Identificación del Riesgo'!I84</f>
        <v>Pérdida Reputacional</v>
      </c>
      <c r="H72" s="26" t="str">
        <f>+'[1]3 - Identificación del Riesgo'!J84</f>
        <v>Posibilidad de pérdida reputacional en la imagen institucional ante el ciudadano y también dentro de la entidad, generando revocatorias de actos administrativos de adjudicación y acciones ante lo contencioso administrativo debido al desconocimiento normativo y técnico del procedimiento vigente por parte de los profesionales encargados del análisis de los expedientes</v>
      </c>
      <c r="I72" s="28">
        <f>+'[1]3 - Identificación del Riesgo'!O84</f>
        <v>44701</v>
      </c>
      <c r="J72" s="28" t="str">
        <f>+'[1]3 - Identificación del Riesgo'!K84</f>
        <v>OPERATIVOS</v>
      </c>
      <c r="K72" s="29" t="str">
        <f>+'[1]3 - Identificación del Riesgo'!N84</f>
        <v>Ejecución y administración de procesos</v>
      </c>
      <c r="L72" s="30">
        <v>1600</v>
      </c>
      <c r="M72" s="21" t="str">
        <f t="shared" si="16"/>
        <v>Alta</v>
      </c>
      <c r="N72" s="31">
        <f t="shared" si="17"/>
        <v>0.8</v>
      </c>
      <c r="O72" s="30" t="s">
        <v>75</v>
      </c>
      <c r="P72" s="21" t="str">
        <f>IF(OR(O72=[2]Datos!$A$23,O72=[2]Datos!$B$23),"Leve",IF(OR(O72=[2]Datos!$A$24,O72=[2]Datos!$B$24),"Menor",IF(OR(O72=[2]Datos!$A$25,O72=[2]Datos!$B$25),"Moderado",IF(OR(O72=[2]Datos!$A$26,O72=[2]Datos!$B$26),"Mayor",IF(OR(O72=[2]Datos!$A$27,O72=[2]Datos!$B$27),"Catastrófico","")))))</f>
        <v>Catastrófico</v>
      </c>
      <c r="Q72" s="31">
        <f t="shared" si="18"/>
        <v>1</v>
      </c>
      <c r="R72" s="21" t="str">
        <f t="shared" si="19"/>
        <v>Extremo</v>
      </c>
      <c r="S72" s="21" t="e">
        <f t="shared" ca="1" si="20"/>
        <v>#NAME?</v>
      </c>
      <c r="T72" s="27" t="s">
        <v>226</v>
      </c>
      <c r="U72" s="26" t="str">
        <f>+'[1]5 - Diseño y Valoración Control'!I85</f>
        <v>SUBDIRECCIÓN DE ACCESO A TIERRAS EN ZONAS FOCALIZADAS</v>
      </c>
      <c r="V72" s="26" t="str">
        <f>+'[1]5 - Diseño y Valoración Control'!J85</f>
        <v>Subdirección de Acceso a Tierras en Zonas Focalizadas asegura el cumplimiento de los requisitos para ser sujeto de reforma agraria y los requisitos ambientales, sociales, de infraestructura y técnicas del predio, en el marco de la Ley 160/94 a través del acta de verificación y sus anexos donde se validan los requisitos jurídicos, técnicos y ambientales de acuerdo con lo descrito en el procedimiento ACCTI-P-003 Adjudicación de baldíos a persona natural (ley 160/94), a través de la ACCTI-F-026 FORMA REVISIÓN JURÍDICA</v>
      </c>
      <c r="W72" s="22" t="str">
        <f>+'[1]5 - Diseño y Valoración Control'!K85</f>
        <v>Preventivo</v>
      </c>
      <c r="X72" s="19" t="str">
        <f t="shared" si="21"/>
        <v>Probabilidad</v>
      </c>
      <c r="Y72" s="22" t="str">
        <f>+'[1]5 - Diseño y Valoración Control'!M85</f>
        <v>Manual</v>
      </c>
      <c r="Z72" s="19" t="str">
        <f t="shared" si="22"/>
        <v>40%</v>
      </c>
      <c r="AA72" s="22" t="str">
        <f>+'[1]5 - Diseño y Valoración Control'!O85</f>
        <v>Documentado</v>
      </c>
      <c r="AB72" s="22" t="s">
        <v>53</v>
      </c>
      <c r="AC72" s="22" t="str">
        <f>+'[1]5 - Diseño y Valoración Control'!Q85</f>
        <v>Con registro</v>
      </c>
      <c r="AD72" s="20">
        <f>+'[1]5 - Diseño y Valoración Control'!R85</f>
        <v>0.48</v>
      </c>
      <c r="AE72" s="21" t="str">
        <f>+'[1]5 - Diseño y Valoración Control'!S85</f>
        <v>Media</v>
      </c>
      <c r="AF72" s="20">
        <f>+'[1]5 - Diseño y Valoración Control'!T85</f>
        <v>1</v>
      </c>
      <c r="AG72" s="21" t="str">
        <f>+'[1]5 - Diseño y Valoración Control'!U85</f>
        <v>Catastrófico</v>
      </c>
      <c r="AH72" s="21" t="str">
        <f>+'[1]5 - Diseño y Valoración Control'!V85</f>
        <v>Extremo</v>
      </c>
      <c r="AI72" s="21" t="str">
        <f>+'[1]5 - Diseño y Valoración Control'!W85</f>
        <v>Reducir</v>
      </c>
      <c r="AJ72" s="27" t="s">
        <v>227</v>
      </c>
      <c r="AK72" s="26" t="str">
        <f>+'[1]6 - Plan de Acciones Preventiva'!G83</f>
        <v>Socialización de los procedimientos ACCTI- P 020-Adjudicación Baldíos  en los municipios focalizados y ACCTI-P-003 Adjudicación de baldíos a persona natural (ley 160/94)</v>
      </c>
      <c r="AL72" s="26" t="str">
        <f>+'[1]6 - Plan de Acciones Preventiva'!H83</f>
        <v>SUBDIRECCIÓN DE ACCESO A TIERRAS EN ZONAS FOCALIZADAS</v>
      </c>
      <c r="AM72" s="26" t="str">
        <f>+'[1]6 - Plan de Acciones Preventiva'!I83</f>
        <v>Listado de asistencia de la socialización</v>
      </c>
      <c r="AN72" s="24">
        <f>+'[1]6 - Plan de Acciones Preventiva'!J83</f>
        <v>1</v>
      </c>
      <c r="AO72" s="22">
        <f>+'[1]6 - Plan de Acciones Preventiva'!AI83</f>
        <v>1</v>
      </c>
      <c r="AP72" s="32">
        <f t="shared" ref="AP72:AP103" si="24">+((AO72/AN72)*100)/100</f>
        <v>1</v>
      </c>
      <c r="AQ72" s="22" t="str">
        <f>+'[1]6 - Plan de Acciones Preventiva'!AK83</f>
        <v>Finalizado</v>
      </c>
      <c r="AR72" s="44" t="s">
        <v>228</v>
      </c>
      <c r="AS72" s="33">
        <f>+'[1]6 - Plan de Acciones Preventiva'!AM83</f>
        <v>0</v>
      </c>
      <c r="AT72" s="22" t="s">
        <v>469</v>
      </c>
      <c r="AU72" s="22" t="s">
        <v>129</v>
      </c>
      <c r="AV72" s="22" t="s">
        <v>734</v>
      </c>
      <c r="AW72" s="22" t="s">
        <v>129</v>
      </c>
      <c r="AX72" s="33" t="s">
        <v>787</v>
      </c>
      <c r="AY72" s="33" t="s">
        <v>788</v>
      </c>
      <c r="AZ72" s="22" t="s">
        <v>470</v>
      </c>
    </row>
    <row r="73" spans="1:53" s="34" customFormat="1" ht="315" hidden="1" x14ac:dyDescent="0.25">
      <c r="A73" s="26" t="str">
        <f>+'[1]3 - Identificación del Riesgo'!B85</f>
        <v>ACCESO A LA PROPIEDAD DE LA TIERRA Y LOS TERRITORIOS</v>
      </c>
      <c r="B73" s="26" t="str">
        <f>+'[1]3 - Identificación del Riesgo'!C85</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73" s="26" t="str">
        <f>+'[1]3 - Identificación del Riesgo'!D85</f>
        <v>Inicia con el análisis de la ruta jurídica y termina con la decisión final del expediente</v>
      </c>
      <c r="D73" s="22" t="str">
        <f>+'[1]3 - Identificación del Riesgo'!F85</f>
        <v>SUBDIRECCIÓN DE ACCESO A TIERRAS EN ZONAS FOCALIZADAS</v>
      </c>
      <c r="E73" s="27" t="s">
        <v>225</v>
      </c>
      <c r="F73" s="22" t="str">
        <f>+'[1]3 - Identificación del Riesgo'!H85</f>
        <v>Adjudicación de baldíos a persona natural, sin el cumplimiento de requisitos jurídicos, agronómicos y catastrales en los municipios focalizados</v>
      </c>
      <c r="G73" s="22" t="str">
        <f>+'[1]3 - Identificación del Riesgo'!I85</f>
        <v>Pérdida Reputacional</v>
      </c>
      <c r="H73" s="26" t="str">
        <f>+'[1]3 - Identificación del Riesgo'!J85</f>
        <v>Posibilidad de pérdida reputacional en la imagen institucional ante el ciudadano y también dentro de la entidad, generando revocatorias de actos administrativos de adjudicación y acciones ante lo contencioso administrativo debido al desconocimiento normativo y técnico del procedimiento vigente por parte de los profesionales encargados del análisis de los expedientes</v>
      </c>
      <c r="I73" s="28">
        <f>+'[1]3 - Identificación del Riesgo'!O85</f>
        <v>44701</v>
      </c>
      <c r="J73" s="28" t="str">
        <f>+'[1]3 - Identificación del Riesgo'!K85</f>
        <v>OPERATIVOS</v>
      </c>
      <c r="K73" s="29" t="str">
        <f>+'[1]3 - Identificación del Riesgo'!N85</f>
        <v>Ejecución y administración de procesos</v>
      </c>
      <c r="L73" s="30">
        <v>1600</v>
      </c>
      <c r="M73" s="21" t="str">
        <f t="shared" si="16"/>
        <v>Alta</v>
      </c>
      <c r="N73" s="31">
        <f t="shared" si="17"/>
        <v>0.8</v>
      </c>
      <c r="O73" s="30" t="s">
        <v>75</v>
      </c>
      <c r="P73" s="21" t="str">
        <f>IF(OR(O73=[2]Datos!$A$23,O73=[2]Datos!$B$23),"Leve",IF(OR(O73=[2]Datos!$A$24,O73=[2]Datos!$B$24),"Menor",IF(OR(O73=[2]Datos!$A$25,O73=[2]Datos!$B$25),"Moderado",IF(OR(O73=[2]Datos!$A$26,O73=[2]Datos!$B$26),"Mayor",IF(OR(O73=[2]Datos!$A$27,O73=[2]Datos!$B$27),"Catastrófico","")))))</f>
        <v>Catastrófico</v>
      </c>
      <c r="Q73" s="31">
        <f t="shared" si="18"/>
        <v>1</v>
      </c>
      <c r="R73" s="21" t="str">
        <f t="shared" si="19"/>
        <v>Extremo</v>
      </c>
      <c r="S73" s="21" t="e">
        <f t="shared" ca="1" si="20"/>
        <v>#NAME?</v>
      </c>
      <c r="T73" s="27" t="s">
        <v>423</v>
      </c>
      <c r="U73" s="26" t="str">
        <f>+'[1]5 - Diseño y Valoración Control'!I86</f>
        <v>SUBDIRECCIÓN DE ACCESO A TIERRAS EN ZONAS FOCALIZADAS</v>
      </c>
      <c r="V73" s="26" t="str">
        <f>+'[1]5 - Diseño y Valoración Control'!J86</f>
        <v>Subdirección de Acceso a Tierras en Zonas Focalizadas asegura el cumplimiento de los requisitos para ser sujeto de reforma agraria y los requisitos ambientales, sociales, de infraestructura y técnicas del predio, en el marco del Decreto Ley 902/2017 a través del acta de verificación y sus anexos donde se validan los requisitos jurídicos, técnicos y ambientales de acuerdo con lo descrito en el procedimiento ACCTI-P-020 Único en municipios focalizados, a través de la forma POSPR-F-015 INFORME TÉCNICO JURÍDICO DEFINITIVO.</v>
      </c>
      <c r="W73" s="22" t="str">
        <f>+'[1]5 - Diseño y Valoración Control'!K86</f>
        <v>Preventivo</v>
      </c>
      <c r="X73" s="19" t="str">
        <f t="shared" si="21"/>
        <v>Probabilidad</v>
      </c>
      <c r="Y73" s="22" t="str">
        <f>+'[1]5 - Diseño y Valoración Control'!M86</f>
        <v>Manual</v>
      </c>
      <c r="Z73" s="19" t="str">
        <f t="shared" si="22"/>
        <v>40%</v>
      </c>
      <c r="AA73" s="22" t="str">
        <f>+'[1]5 - Diseño y Valoración Control'!O86</f>
        <v>Documentado</v>
      </c>
      <c r="AB73" s="22" t="s">
        <v>53</v>
      </c>
      <c r="AC73" s="22" t="str">
        <f>+'[1]5 - Diseño y Valoración Control'!Q86</f>
        <v>Con registro</v>
      </c>
      <c r="AD73" s="20">
        <f>+'[1]5 - Diseño y Valoración Control'!R86</f>
        <v>0.28799999999999998</v>
      </c>
      <c r="AE73" s="21" t="str">
        <f>+'[1]5 - Diseño y Valoración Control'!S86</f>
        <v>Baja</v>
      </c>
      <c r="AF73" s="20">
        <f>+'[1]5 - Diseño y Valoración Control'!T86</f>
        <v>1</v>
      </c>
      <c r="AG73" s="21" t="str">
        <f>+'[1]5 - Diseño y Valoración Control'!U86</f>
        <v>Catastrófico</v>
      </c>
      <c r="AH73" s="21" t="str">
        <f>+'[1]5 - Diseño y Valoración Control'!V86</f>
        <v>Extremo</v>
      </c>
      <c r="AI73" s="21" t="str">
        <f>+'[1]5 - Diseño y Valoración Control'!W86</f>
        <v>Reducir</v>
      </c>
      <c r="AJ73" s="27" t="s">
        <v>424</v>
      </c>
      <c r="AK73" s="26"/>
      <c r="AL73" s="26" t="str">
        <f>+'[1]6 - Plan de Acciones Preventiva'!H84</f>
        <v/>
      </c>
      <c r="AM73" s="26">
        <f>+'[1]6 - Plan de Acciones Preventiva'!I84</f>
        <v>0</v>
      </c>
      <c r="AN73" s="24">
        <f>+'[1]6 - Plan de Acciones Preventiva'!J84</f>
        <v>0</v>
      </c>
      <c r="AO73" s="22">
        <f>+'[1]6 - Plan de Acciones Preventiva'!AI84</f>
        <v>0</v>
      </c>
      <c r="AP73" s="32" t="e">
        <f t="shared" si="24"/>
        <v>#DIV/0!</v>
      </c>
      <c r="AQ73" s="22">
        <f>+'[1]6 - Plan de Acciones Preventiva'!AK84</f>
        <v>0</v>
      </c>
      <c r="AR73" s="33"/>
      <c r="AS73" s="33">
        <f>+'[1]6 - Plan de Acciones Preventiva'!AM84</f>
        <v>0</v>
      </c>
      <c r="AT73" s="22" t="s">
        <v>469</v>
      </c>
      <c r="AU73" s="22" t="s">
        <v>129</v>
      </c>
      <c r="AV73" s="22" t="s">
        <v>684</v>
      </c>
      <c r="AW73" s="22" t="s">
        <v>503</v>
      </c>
      <c r="AX73" s="33" t="s">
        <v>802</v>
      </c>
      <c r="AY73" s="33" t="s">
        <v>803</v>
      </c>
      <c r="AZ73" s="22" t="s">
        <v>470</v>
      </c>
    </row>
    <row r="74" spans="1:53" s="34" customFormat="1" ht="315" hidden="1" x14ac:dyDescent="0.25">
      <c r="A74" s="26" t="str">
        <f>+'[1]3 - Identificación del Riesgo'!B86</f>
        <v>ACCESO A LA PROPIEDAD DE LA TIERRA Y LOS TERRITORIOS</v>
      </c>
      <c r="B74" s="26" t="str">
        <f>+'[1]3 - Identificación del Riesgo'!C86</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74" s="26" t="str">
        <f>+'[1]3 - Identificación del Riesgo'!D86</f>
        <v>Inicia con el análisis de la ruta jurídica y termina con la decisión final del expediente</v>
      </c>
      <c r="D74" s="22" t="str">
        <f>+'[1]3 - Identificación del Riesgo'!F86</f>
        <v>SUBDIRECCIÓN DE ACCESO A TIERRAS EN ZONAS FOCALIZADAS</v>
      </c>
      <c r="E74" s="27" t="s">
        <v>225</v>
      </c>
      <c r="F74" s="22" t="str">
        <f>+'[1]3 - Identificación del Riesgo'!H86</f>
        <v>Adjudicación de baldíos a persona natural, sin el cumplimiento de requisitos jurídicos, agronómicos y catastrales en los municipios focalizados</v>
      </c>
      <c r="G74" s="22" t="str">
        <f>+'[1]3 - Identificación del Riesgo'!I86</f>
        <v>Pérdida Reputacional</v>
      </c>
      <c r="H74" s="26" t="str">
        <f>+'[1]3 - Identificación del Riesgo'!J86</f>
        <v>Posibilidad de pérdida reputacional en la imagen institucional ante el ciudadano y también dentro de la entidad, generando revocatorias de actos administrativos de adjudicación y acciones ante lo contencioso administrativo debido al desconocimiento normativo y técnico del procedimiento vigente por parte de los profesionales encargados del análisis de los expedientes</v>
      </c>
      <c r="I74" s="28">
        <f>+'[1]3 - Identificación del Riesgo'!O86</f>
        <v>44701</v>
      </c>
      <c r="J74" s="28" t="str">
        <f>+'[1]3 - Identificación del Riesgo'!K86</f>
        <v>OPERATIVOS</v>
      </c>
      <c r="K74" s="29" t="str">
        <f>+'[1]3 - Identificación del Riesgo'!N86</f>
        <v>Ejecución y administración de procesos</v>
      </c>
      <c r="L74" s="30">
        <v>1600</v>
      </c>
      <c r="M74" s="21" t="str">
        <f t="shared" si="16"/>
        <v>Alta</v>
      </c>
      <c r="N74" s="31">
        <f t="shared" si="17"/>
        <v>0.8</v>
      </c>
      <c r="O74" s="30" t="s">
        <v>75</v>
      </c>
      <c r="P74" s="21" t="str">
        <f>IF(OR(O74=[2]Datos!$A$23,O74=[2]Datos!$B$23),"Leve",IF(OR(O74=[2]Datos!$A$24,O74=[2]Datos!$B$24),"Menor",IF(OR(O74=[2]Datos!$A$25,O74=[2]Datos!$B$25),"Moderado",IF(OR(O74=[2]Datos!$A$26,O74=[2]Datos!$B$26),"Mayor",IF(OR(O74=[2]Datos!$A$27,O74=[2]Datos!$B$27),"Catastrófico","")))))</f>
        <v>Catastrófico</v>
      </c>
      <c r="Q74" s="31">
        <f t="shared" si="18"/>
        <v>1</v>
      </c>
      <c r="R74" s="21" t="str">
        <f t="shared" si="19"/>
        <v>Extremo</v>
      </c>
      <c r="S74" s="21" t="e">
        <f t="shared" ca="1" si="20"/>
        <v>#NAME?</v>
      </c>
      <c r="T74" s="27" t="s">
        <v>425</v>
      </c>
      <c r="U74" s="26" t="str">
        <f>+'[1]5 - Diseño y Valoración Control'!I87</f>
        <v>SUBDIRECCIÓN DE ACCESO A TIERRAS EN ZONAS FOCALIZADAS</v>
      </c>
      <c r="V74" s="26" t="str">
        <f>+'[1]5 - Diseño y Valoración Control'!J87</f>
        <v xml:space="preserve">Subdirección de Acceso a Tierras en Zonas Focalizadas invalida el acto administrativo de adjudicación a través de la realización de la revocatoria aplicando los procedimientos de revocatoria ACCTI-P-014 Revocatoria de Titulación de Baldíos en el Marco del Procedimiento Único OSPR y el ACCTI-P-005 Revocatoria del Acto de Adjudicación de Baldíos a Persona Natural (ley 160/94).  </v>
      </c>
      <c r="W74" s="22" t="str">
        <f>+'[1]5 - Diseño y Valoración Control'!K87</f>
        <v>Correctivo</v>
      </c>
      <c r="X74" s="19" t="str">
        <f t="shared" si="21"/>
        <v>Impacto</v>
      </c>
      <c r="Y74" s="22" t="str">
        <f>+'[1]5 - Diseño y Valoración Control'!M87</f>
        <v>Manual</v>
      </c>
      <c r="Z74" s="19" t="str">
        <f t="shared" si="22"/>
        <v>25%</v>
      </c>
      <c r="AA74" s="22" t="str">
        <f>+'[1]5 - Diseño y Valoración Control'!O87</f>
        <v>Documentado</v>
      </c>
      <c r="AB74" s="22" t="s">
        <v>53</v>
      </c>
      <c r="AC74" s="22" t="str">
        <f>+'[1]5 - Diseño y Valoración Control'!Q87</f>
        <v>Con registro</v>
      </c>
      <c r="AD74" s="20">
        <f>+'[1]5 - Diseño y Valoración Control'!R87</f>
        <v>0</v>
      </c>
      <c r="AE74" s="21" t="str">
        <f>+'[1]5 - Diseño y Valoración Control'!S87</f>
        <v/>
      </c>
      <c r="AF74" s="20">
        <f>+'[1]5 - Diseño y Valoración Control'!T87</f>
        <v>0</v>
      </c>
      <c r="AG74" s="21" t="str">
        <f>+'[1]5 - Diseño y Valoración Control'!U87</f>
        <v/>
      </c>
      <c r="AH74" s="21" t="str">
        <f>+'[1]5 - Diseño y Valoración Control'!V87</f>
        <v/>
      </c>
      <c r="AI74" s="21"/>
      <c r="AJ74" s="27" t="s">
        <v>426</v>
      </c>
      <c r="AK74" s="26"/>
      <c r="AL74" s="26" t="str">
        <f>+'[1]6 - Plan de Acciones Preventiva'!H85</f>
        <v/>
      </c>
      <c r="AM74" s="26">
        <f>+'[1]6 - Plan de Acciones Preventiva'!I85</f>
        <v>0</v>
      </c>
      <c r="AN74" s="24">
        <f>+'[1]6 - Plan de Acciones Preventiva'!J85</f>
        <v>0</v>
      </c>
      <c r="AO74" s="22">
        <f>+'[1]6 - Plan de Acciones Preventiva'!AI85</f>
        <v>0</v>
      </c>
      <c r="AP74" s="32" t="e">
        <f t="shared" si="24"/>
        <v>#DIV/0!</v>
      </c>
      <c r="AQ74" s="22">
        <f>+'[1]6 - Plan de Acciones Preventiva'!AK85</f>
        <v>0</v>
      </c>
      <c r="AR74" s="33"/>
      <c r="AS74" s="33">
        <f>+'[1]6 - Plan de Acciones Preventiva'!AM85</f>
        <v>0</v>
      </c>
      <c r="AT74" s="22" t="s">
        <v>685</v>
      </c>
      <c r="AU74" s="22" t="s">
        <v>503</v>
      </c>
      <c r="AV74" s="22" t="s">
        <v>684</v>
      </c>
      <c r="AW74" s="22" t="s">
        <v>503</v>
      </c>
      <c r="AX74" s="33" t="s">
        <v>678</v>
      </c>
      <c r="AY74" s="33" t="s">
        <v>736</v>
      </c>
      <c r="AZ74" s="22" t="s">
        <v>470</v>
      </c>
    </row>
    <row r="75" spans="1:53" s="34" customFormat="1" ht="315" hidden="1" customHeight="1" x14ac:dyDescent="0.25">
      <c r="A75" s="26" t="str">
        <f>+'[1]3 - Identificación del Riesgo'!B87</f>
        <v>ACCESO A LA PROPIEDAD DE LA TIERRA Y LOS TERRITORIOS</v>
      </c>
      <c r="B75" s="26" t="str">
        <f>+'[1]3 - Identificación del Riesgo'!C87</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75" s="26" t="str">
        <f>+'[1]3 - Identificación del Riesgo'!D87</f>
        <v>Inicia con el análisis de la ruta jurídica y termina con la decisión final del expediente</v>
      </c>
      <c r="D75" s="22" t="str">
        <f>+'[1]3 - Identificación del Riesgo'!F87</f>
        <v>SUBDIRECCIÓN DE ACCESO A TIERRAS POR DEMANDA Y DESCONGESTIÓN</v>
      </c>
      <c r="E75" s="27" t="s">
        <v>229</v>
      </c>
      <c r="F75" s="22" t="str">
        <f>+'[1]3 - Identificación del Riesgo'!H87</f>
        <v xml:space="preserve">Demoras en ejecutar las etapas propias del procedimiento por causas internas de revocatoria de predios no focalizados </v>
      </c>
      <c r="G75" s="22" t="str">
        <f>+'[1]3 - Identificación del Riesgo'!I87</f>
        <v>Pérdida Reputacional</v>
      </c>
      <c r="H75" s="26" t="str">
        <f>+'[1]3 - Identificación del Riesgo'!J87</f>
        <v>Posibilidad de pérdida reputacional en la imagen institucional ante el ciudadano y también dentro de la entidad por la reconstrucción de expedientes de predios no focalizados debido a los hallazgos de auditorias internas o externas e investigaciones por parte de los entes de control y/o al exceso de carga laboral por volumen de expedientes y por los tiempos en la toma de decisiones por la alta complejidad, jurídica y social</v>
      </c>
      <c r="I75" s="28">
        <f>+'[1]3 - Identificación del Riesgo'!O87</f>
        <v>44701</v>
      </c>
      <c r="J75" s="28" t="str">
        <f>+'[1]3 - Identificación del Riesgo'!K87</f>
        <v>OPERATIVOS</v>
      </c>
      <c r="K75" s="29" t="str">
        <f>+'[1]3 - Identificación del Riesgo'!N87</f>
        <v>Ejecución y administración de procesos</v>
      </c>
      <c r="L75" s="30">
        <v>1600</v>
      </c>
      <c r="M75" s="21" t="str">
        <f t="shared" si="16"/>
        <v>Alta</v>
      </c>
      <c r="N75" s="31">
        <f t="shared" si="17"/>
        <v>0.8</v>
      </c>
      <c r="O75" s="30" t="s">
        <v>75</v>
      </c>
      <c r="P75" s="21" t="str">
        <f>IF(OR(O75=[2]Datos!$A$23,O75=[2]Datos!$B$23),"Leve",IF(OR(O75=[2]Datos!$A$24,O75=[2]Datos!$B$24),"Menor",IF(OR(O75=[2]Datos!$A$25,O75=[2]Datos!$B$25),"Moderado",IF(OR(O75=[2]Datos!$A$26,O75=[2]Datos!$B$26),"Mayor",IF(OR(O75=[2]Datos!$A$27,O75=[2]Datos!$B$27),"Catastrófico","")))))</f>
        <v>Catastrófico</v>
      </c>
      <c r="Q75" s="31">
        <f t="shared" si="18"/>
        <v>1</v>
      </c>
      <c r="R75" s="21" t="str">
        <f t="shared" si="19"/>
        <v>Extremo</v>
      </c>
      <c r="S75" s="21" t="e">
        <f t="shared" ca="1" si="20"/>
        <v>#NAME?</v>
      </c>
      <c r="T75" s="27" t="s">
        <v>230</v>
      </c>
      <c r="U75" s="26" t="str">
        <f>+'[1]5 - Diseño y Valoración Control'!I88</f>
        <v>SUBDIRECCIÓN DE ACCESO A TIERRAS POR DEMANDA Y DESCONGESTIÓN</v>
      </c>
      <c r="V75" s="26" t="str">
        <f>+'[1]5 - Diseño y Valoración Control'!J88</f>
        <v>Subdirección de Acceso a Tierras por Demanda y Descongestión determina oportunamente la procedencia para predios no focalizados y darle continuidad en la ruta correspondiente a través del Acto administrativo que llega para que revise y valore la solicitud de revocatoria, la documentación aportada por el solicitante y/o el expediente recibido, a la luz de los requisitos previstos por el artículo 72 de la Ley 160 de 1994, artículo 94 del Código de Procedimiento Administrativo y de lo Contencioso Administrativo - Ley 1437 de 2011 y artículo 58 del Decreto Ley 902 de 2017, a efectos de determinar la procedencia o no del inicio de la actuación administrativa de Revocatoria Directa o su continuación (frente al expediente).</v>
      </c>
      <c r="W75" s="22" t="str">
        <f>+'[1]5 - Diseño y Valoración Control'!K88</f>
        <v>Preventivo</v>
      </c>
      <c r="X75" s="19" t="str">
        <f t="shared" si="21"/>
        <v>Probabilidad</v>
      </c>
      <c r="Y75" s="22" t="str">
        <f>+'[1]5 - Diseño y Valoración Control'!M88</f>
        <v>Manual</v>
      </c>
      <c r="Z75" s="19" t="str">
        <f t="shared" si="22"/>
        <v>40%</v>
      </c>
      <c r="AA75" s="22" t="str">
        <f>+'[1]5 - Diseño y Valoración Control'!O88</f>
        <v>Documentado</v>
      </c>
      <c r="AB75" s="22" t="s">
        <v>53</v>
      </c>
      <c r="AC75" s="22" t="str">
        <f>+'[1]5 - Diseño y Valoración Control'!Q88</f>
        <v>Con registro</v>
      </c>
      <c r="AD75" s="20">
        <f>+'[1]5 - Diseño y Valoración Control'!R88</f>
        <v>0.48</v>
      </c>
      <c r="AE75" s="21" t="str">
        <f>+'[1]5 - Diseño y Valoración Control'!S88</f>
        <v>Media</v>
      </c>
      <c r="AF75" s="20">
        <f>+'[1]5 - Diseño y Valoración Control'!T88</f>
        <v>1</v>
      </c>
      <c r="AG75" s="21" t="str">
        <f>+'[1]5 - Diseño y Valoración Control'!U88</f>
        <v>Catastrófico</v>
      </c>
      <c r="AH75" s="21" t="str">
        <f>+'[1]5 - Diseño y Valoración Control'!V88</f>
        <v>Extremo</v>
      </c>
      <c r="AI75" s="21" t="str">
        <f>+'[1]5 - Diseño y Valoración Control'!W88</f>
        <v>Reducir</v>
      </c>
      <c r="AJ75" s="27" t="s">
        <v>231</v>
      </c>
      <c r="AK75" s="26" t="str">
        <f>+'[1]6 - Plan de Acciones Preventiva'!G86</f>
        <v xml:space="preserve">Actualizar la ACCTI-F-097 - Matriz de Revocatoria Directa, que incluya criterios de control en las etapas del procedimiento de revocatoria para los predios no focalizados </v>
      </c>
      <c r="AL75" s="26" t="str">
        <f>+'[1]6 - Plan de Acciones Preventiva'!H86</f>
        <v>SUBDIRECCIÓN DE ACCESO A TIERRAS POR DEMANDA Y DESCONGESTIÓN</v>
      </c>
      <c r="AM75" s="26" t="str">
        <f>+'[1]6 - Plan de Acciones Preventiva'!I86</f>
        <v xml:space="preserve">ACCTI-F-097 - Matriz de Revocatoria Directa actualizada para los predios no focalizados </v>
      </c>
      <c r="AN75" s="24">
        <f>+'[1]6 - Plan de Acciones Preventiva'!J86</f>
        <v>4</v>
      </c>
      <c r="AO75" s="22">
        <v>3</v>
      </c>
      <c r="AP75" s="32">
        <f t="shared" si="24"/>
        <v>0.75</v>
      </c>
      <c r="AQ75" s="22" t="s">
        <v>93</v>
      </c>
      <c r="AR75" s="44" t="s">
        <v>545</v>
      </c>
      <c r="AS75" s="33">
        <f>+'[1]6 - Plan de Acciones Preventiva'!AM86</f>
        <v>0</v>
      </c>
      <c r="AT75" s="22" t="s">
        <v>469</v>
      </c>
      <c r="AU75" s="22" t="s">
        <v>129</v>
      </c>
      <c r="AV75" s="22" t="s">
        <v>469</v>
      </c>
      <c r="AW75" s="22" t="s">
        <v>129</v>
      </c>
      <c r="AX75" s="33" t="s">
        <v>798</v>
      </c>
      <c r="AY75" s="33" t="s">
        <v>799</v>
      </c>
      <c r="AZ75" s="22" t="s">
        <v>470</v>
      </c>
    </row>
    <row r="76" spans="1:53" s="34" customFormat="1" ht="315" hidden="1" customHeight="1" x14ac:dyDescent="0.25">
      <c r="A76" s="26" t="str">
        <f>+'[1]3 - Identificación del Riesgo'!B88</f>
        <v>ACCESO A LA PROPIEDAD DE LA TIERRA Y LOS TERRITORIOS</v>
      </c>
      <c r="B76" s="26" t="str">
        <f>+'[1]3 - Identificación del Riesgo'!C88</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76" s="26" t="str">
        <f>+'[1]3 - Identificación del Riesgo'!D88</f>
        <v>Inicia con el análisis de la ruta jurídica y termina con la decisión final del expediente</v>
      </c>
      <c r="D76" s="22" t="str">
        <f>+'[1]3 - Identificación del Riesgo'!F88</f>
        <v>SUBDIRECCIÓN DE ACCESO A TIERRAS POR DEMANDA Y DESCONGESTIÓN</v>
      </c>
      <c r="E76" s="27" t="s">
        <v>229</v>
      </c>
      <c r="F76" s="22" t="str">
        <f>+'[1]3 - Identificación del Riesgo'!H88</f>
        <v xml:space="preserve">Demoras en ejecutar las etapas propias del procedimiento por causas internas de revocatoria de predios no focalizados </v>
      </c>
      <c r="G76" s="22" t="str">
        <f>+'[1]3 - Identificación del Riesgo'!I88</f>
        <v>Pérdida Reputacional</v>
      </c>
      <c r="H76" s="26" t="str">
        <f>+'[1]3 - Identificación del Riesgo'!J88</f>
        <v>Posibilidad de pérdida reputacional en la imagen institucional ante el ciudadano y también dentro de la entidad por la reconstrucción de expedientes de predios no focalizados debido a los hallazgos de auditorias internas o externas e investigaciones por parte de los entes de control y/o al exceso de carga laboral por volumen de expedientes y por los tiempos en la toma de decisiones por la alta complejidad, jurídica y social</v>
      </c>
      <c r="I76" s="28">
        <f>+'[1]3 - Identificación del Riesgo'!O88</f>
        <v>44701</v>
      </c>
      <c r="J76" s="28" t="str">
        <f>+'[1]3 - Identificación del Riesgo'!K88</f>
        <v>OPERATIVOS</v>
      </c>
      <c r="K76" s="29" t="str">
        <f>+'[1]3 - Identificación del Riesgo'!N88</f>
        <v>Ejecución y administración de procesos</v>
      </c>
      <c r="L76" s="30">
        <v>1600</v>
      </c>
      <c r="M76" s="21" t="str">
        <f t="shared" si="16"/>
        <v>Alta</v>
      </c>
      <c r="N76" s="31">
        <f t="shared" si="17"/>
        <v>0.8</v>
      </c>
      <c r="O76" s="30" t="s">
        <v>75</v>
      </c>
      <c r="P76" s="21" t="str">
        <f>IF(OR(O76=[2]Datos!$A$23,O76=[2]Datos!$B$23),"Leve",IF(OR(O76=[2]Datos!$A$24,O76=[2]Datos!$B$24),"Menor",IF(OR(O76=[2]Datos!$A$25,O76=[2]Datos!$B$25),"Moderado",IF(OR(O76=[2]Datos!$A$26,O76=[2]Datos!$B$26),"Mayor",IF(OR(O76=[2]Datos!$A$27,O76=[2]Datos!$B$27),"Catastrófico","")))))</f>
        <v>Catastrófico</v>
      </c>
      <c r="Q76" s="31">
        <f t="shared" si="18"/>
        <v>1</v>
      </c>
      <c r="R76" s="21" t="str">
        <f t="shared" si="19"/>
        <v>Extremo</v>
      </c>
      <c r="S76" s="21" t="e">
        <f t="shared" ca="1" si="20"/>
        <v>#NAME?</v>
      </c>
      <c r="T76" s="27" t="s">
        <v>427</v>
      </c>
      <c r="U76" s="26" t="str">
        <f>+'[1]5 - Diseño y Valoración Control'!I89</f>
        <v>SUBDIRECCIÓN DE ACCESO A TIERRAS POR DEMANDA Y DESCONGESTIÓN</v>
      </c>
      <c r="V76" s="26" t="str">
        <f>+'[1]5 - Diseño y Valoración Control'!J89</f>
        <v>Subdirección de Acceso a Tierras por Demanda y Descongestión detecta con anticipación la proximidad de vencimiento de términos en el procedimiento de revocatoria de predios no focalizados a través ACCTI-F-097 - Matriz de Revocatoria Directa actualizada mediante la verificación del estado del procedimiento de revocatoria y sus términos en cada caso.</v>
      </c>
      <c r="W76" s="22" t="str">
        <f>+'[1]5 - Diseño y Valoración Control'!K89</f>
        <v>Detectivo</v>
      </c>
      <c r="X76" s="19" t="str">
        <f t="shared" si="21"/>
        <v>Impacto</v>
      </c>
      <c r="Y76" s="22" t="str">
        <f>+'[1]5 - Diseño y Valoración Control'!M89</f>
        <v>Manual</v>
      </c>
      <c r="Z76" s="19" t="str">
        <f t="shared" si="22"/>
        <v>30%</v>
      </c>
      <c r="AA76" s="22" t="str">
        <f>+'[1]5 - Diseño y Valoración Control'!O89</f>
        <v>Documentado</v>
      </c>
      <c r="AB76" s="22" t="s">
        <v>53</v>
      </c>
      <c r="AC76" s="22" t="str">
        <f>+'[1]5 - Diseño y Valoración Control'!Q89</f>
        <v>Con registro</v>
      </c>
      <c r="AD76" s="20">
        <f>+'[1]5 - Diseño y Valoración Control'!R89</f>
        <v>0.48</v>
      </c>
      <c r="AE76" s="21" t="str">
        <f>+'[1]5 - Diseño y Valoración Control'!S89</f>
        <v>Media</v>
      </c>
      <c r="AF76" s="20">
        <f>+'[1]5 - Diseño y Valoración Control'!T89</f>
        <v>0.7</v>
      </c>
      <c r="AG76" s="21" t="str">
        <f>+'[1]5 - Diseño y Valoración Control'!U89</f>
        <v>Mayor</v>
      </c>
      <c r="AH76" s="21" t="str">
        <f>+'[1]5 - Diseño y Valoración Control'!V89</f>
        <v>Alto</v>
      </c>
      <c r="AI76" s="21" t="str">
        <f>+'[1]5 - Diseño y Valoración Control'!W89</f>
        <v>Reducir</v>
      </c>
      <c r="AJ76" s="27" t="s">
        <v>428</v>
      </c>
      <c r="AK76" s="26"/>
      <c r="AL76" s="26" t="str">
        <f>+'[1]6 - Plan de Acciones Preventiva'!H87</f>
        <v/>
      </c>
      <c r="AM76" s="26">
        <f>+'[1]6 - Plan de Acciones Preventiva'!I87</f>
        <v>0</v>
      </c>
      <c r="AN76" s="24">
        <f>+'[1]6 - Plan de Acciones Preventiva'!J87</f>
        <v>0</v>
      </c>
      <c r="AO76" s="22">
        <f>+'[1]6 - Plan de Acciones Preventiva'!AI87</f>
        <v>0</v>
      </c>
      <c r="AP76" s="32" t="e">
        <f t="shared" si="24"/>
        <v>#DIV/0!</v>
      </c>
      <c r="AQ76" s="22">
        <f>+'[1]6 - Plan de Acciones Preventiva'!AK87</f>
        <v>0</v>
      </c>
      <c r="AR76" s="33"/>
      <c r="AS76" s="33">
        <f>+'[1]6 - Plan de Acciones Preventiva'!AM87</f>
        <v>0</v>
      </c>
      <c r="AT76" s="22" t="s">
        <v>469</v>
      </c>
      <c r="AU76" s="22" t="s">
        <v>129</v>
      </c>
      <c r="AV76" s="22" t="s">
        <v>684</v>
      </c>
      <c r="AW76" s="22" t="s">
        <v>503</v>
      </c>
      <c r="AX76" s="33" t="s">
        <v>800</v>
      </c>
      <c r="AY76" s="33" t="s">
        <v>801</v>
      </c>
      <c r="AZ76" s="22" t="s">
        <v>470</v>
      </c>
    </row>
    <row r="77" spans="1:53" s="34" customFormat="1" ht="315" hidden="1" customHeight="1" x14ac:dyDescent="0.25">
      <c r="A77" s="26" t="str">
        <f>+'[1]3 - Identificación del Riesgo'!B89</f>
        <v>ACCESO A LA PROPIEDAD DE LA TIERRA Y LOS TERRITORIOS</v>
      </c>
      <c r="B77" s="26" t="str">
        <f>+'[1]3 - Identificación del Riesgo'!C89</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77" s="26" t="str">
        <f>+'[1]3 - Identificación del Riesgo'!D89</f>
        <v>Inicia con el análisis de la ruta jurídica y termina con la decisión final del expediente</v>
      </c>
      <c r="D77" s="22" t="str">
        <f>+'[1]3 - Identificación del Riesgo'!F89</f>
        <v>SUBDIRECCIÓN DE ACCESO A TIERRAS POR DEMANDA Y DESCONGESTIÓN</v>
      </c>
      <c r="E77" s="27" t="s">
        <v>229</v>
      </c>
      <c r="F77" s="22" t="str">
        <f>+'[1]3 - Identificación del Riesgo'!H89</f>
        <v xml:space="preserve">Demoras en ejecutar las etapas propias del procedimiento por causas internas de revocatoria de predios no focalizados </v>
      </c>
      <c r="G77" s="22" t="str">
        <f>+'[1]3 - Identificación del Riesgo'!I89</f>
        <v>Pérdida Reputacional</v>
      </c>
      <c r="H77" s="26" t="str">
        <f>+'[1]3 - Identificación del Riesgo'!J89</f>
        <v>Posibilidad de pérdida reputacional en la imagen institucional ante el ciudadano y también dentro de la entidad por la reconstrucción de expedientes de predios no focalizados debido a los hallazgos de auditorias internas o externas e investigaciones por parte de los entes de control y/o al exceso de carga laboral por volumen de expedientes y por los tiempos en la toma de decisiones por la alta complejidad, jurídica y social</v>
      </c>
      <c r="I77" s="28">
        <f>+'[1]3 - Identificación del Riesgo'!O89</f>
        <v>44701</v>
      </c>
      <c r="J77" s="28" t="str">
        <f>+'[1]3 - Identificación del Riesgo'!K89</f>
        <v>OPERATIVOS</v>
      </c>
      <c r="K77" s="29" t="str">
        <f>+'[1]3 - Identificación del Riesgo'!N89</f>
        <v>Ejecución y administración de procesos</v>
      </c>
      <c r="L77" s="30">
        <v>1600</v>
      </c>
      <c r="M77" s="21" t="str">
        <f t="shared" si="16"/>
        <v>Alta</v>
      </c>
      <c r="N77" s="31">
        <f t="shared" si="17"/>
        <v>0.8</v>
      </c>
      <c r="O77" s="30" t="s">
        <v>75</v>
      </c>
      <c r="P77" s="21" t="str">
        <f>IF(OR(O77=[2]Datos!$A$23,O77=[2]Datos!$B$23),"Leve",IF(OR(O77=[2]Datos!$A$24,O77=[2]Datos!$B$24),"Menor",IF(OR(O77=[2]Datos!$A$25,O77=[2]Datos!$B$25),"Moderado",IF(OR(O77=[2]Datos!$A$26,O77=[2]Datos!$B$26),"Mayor",IF(OR(O77=[2]Datos!$A$27,O77=[2]Datos!$B$27),"Catastrófico","")))))</f>
        <v>Catastrófico</v>
      </c>
      <c r="Q77" s="31">
        <f t="shared" si="18"/>
        <v>1</v>
      </c>
      <c r="R77" s="21" t="str">
        <f t="shared" si="19"/>
        <v>Extremo</v>
      </c>
      <c r="S77" s="21" t="e">
        <f t="shared" ca="1" si="20"/>
        <v>#NAME?</v>
      </c>
      <c r="T77" s="27" t="s">
        <v>429</v>
      </c>
      <c r="U77" s="26" t="str">
        <f>+'[1]5 - Diseño y Valoración Control'!I90</f>
        <v>SUBDIRECCIÓN DE ACCESO A TIERRAS POR DEMANDA Y DESCONGESTIÓN</v>
      </c>
      <c r="V77" s="26" t="str">
        <f>+'[1]5 - Diseño y Valoración Control'!J90</f>
        <v>Subdirección de Acceso a Tierras por Demanda y Descongestión prioriza la gestión  a través del tipo de requerimiento donde se revisa si es un derecho de petición o solicitud de revocatoria de predios no focalizados qué incumplió los tiempo de ejecución del procedimiento o que presenta información como caso emblemático para la ANT</v>
      </c>
      <c r="W77" s="22" t="str">
        <f>+'[1]5 - Diseño y Valoración Control'!K90</f>
        <v>Correctivo</v>
      </c>
      <c r="X77" s="19" t="str">
        <f t="shared" si="21"/>
        <v>Impacto</v>
      </c>
      <c r="Y77" s="22" t="str">
        <f>+'[1]5 - Diseño y Valoración Control'!M90</f>
        <v>Manual</v>
      </c>
      <c r="Z77" s="19" t="str">
        <f t="shared" si="22"/>
        <v>25%</v>
      </c>
      <c r="AA77" s="22" t="str">
        <f>+'[1]5 - Diseño y Valoración Control'!O90</f>
        <v>Documentado</v>
      </c>
      <c r="AB77" s="22" t="s">
        <v>53</v>
      </c>
      <c r="AC77" s="22" t="str">
        <f>+'[1]5 - Diseño y Valoración Control'!Q90</f>
        <v>Con registro</v>
      </c>
      <c r="AD77" s="20">
        <f>+'[1]5 - Diseño y Valoración Control'!R90</f>
        <v>0</v>
      </c>
      <c r="AE77" s="21" t="str">
        <f>+'[1]5 - Diseño y Valoración Control'!S90</f>
        <v/>
      </c>
      <c r="AF77" s="20">
        <f>+'[1]5 - Diseño y Valoración Control'!T90</f>
        <v>0</v>
      </c>
      <c r="AG77" s="21" t="str">
        <f>+'[1]5 - Diseño y Valoración Control'!U90</f>
        <v/>
      </c>
      <c r="AH77" s="21" t="str">
        <f>+'[1]5 - Diseño y Valoración Control'!V90</f>
        <v/>
      </c>
      <c r="AI77" s="21"/>
      <c r="AJ77" s="27" t="s">
        <v>430</v>
      </c>
      <c r="AK77" s="26"/>
      <c r="AL77" s="26" t="str">
        <f>+'[1]6 - Plan de Acciones Preventiva'!H88</f>
        <v/>
      </c>
      <c r="AM77" s="26">
        <f>+'[1]6 - Plan de Acciones Preventiva'!I88</f>
        <v>0</v>
      </c>
      <c r="AN77" s="24">
        <f>+'[1]6 - Plan de Acciones Preventiva'!J88</f>
        <v>0</v>
      </c>
      <c r="AO77" s="22">
        <f>+'[1]6 - Plan de Acciones Preventiva'!AI88</f>
        <v>0</v>
      </c>
      <c r="AP77" s="32" t="e">
        <f t="shared" si="24"/>
        <v>#DIV/0!</v>
      </c>
      <c r="AQ77" s="22">
        <f>+'[1]6 - Plan de Acciones Preventiva'!AK88</f>
        <v>0</v>
      </c>
      <c r="AR77" s="33"/>
      <c r="AS77" s="33">
        <f>+'[1]6 - Plan de Acciones Preventiva'!AM88</f>
        <v>0</v>
      </c>
      <c r="AT77" s="22" t="s">
        <v>685</v>
      </c>
      <c r="AU77" s="22" t="s">
        <v>503</v>
      </c>
      <c r="AV77" s="22" t="s">
        <v>684</v>
      </c>
      <c r="AW77" s="22" t="s">
        <v>503</v>
      </c>
      <c r="AX77" s="33" t="s">
        <v>737</v>
      </c>
      <c r="AY77" s="33" t="s">
        <v>738</v>
      </c>
      <c r="AZ77" s="22" t="s">
        <v>470</v>
      </c>
    </row>
    <row r="78" spans="1:53" s="34" customFormat="1" ht="315" hidden="1" x14ac:dyDescent="0.25">
      <c r="A78" s="26" t="str">
        <f>+'[1]3 - Identificación del Riesgo'!B90</f>
        <v>ACCESO A LA PROPIEDAD DE LA TIERRA Y LOS TERRITORIOS</v>
      </c>
      <c r="B78" s="26" t="str">
        <f>+'[1]3 - Identificación del Riesgo'!C90</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78" s="26" t="str">
        <f>+'[1]3 - Identificación del Riesgo'!D90</f>
        <v>Inicia con el análisis de la ruta jurídica y termina con la decisión final del expediente</v>
      </c>
      <c r="D78" s="22" t="str">
        <f>+'[1]3 - Identificación del Riesgo'!F90</f>
        <v>SUBDIRECCIÓN DE ACCESO A TIERRAS EN ZONAS FOCALIZADAS</v>
      </c>
      <c r="E78" s="27" t="s">
        <v>232</v>
      </c>
      <c r="F78" s="22" t="str">
        <f>+'[1]3 - Identificación del Riesgo'!H90</f>
        <v xml:space="preserve">Demoras en ejecutar las etapas propias del procedimiento por causas internas de revocatoria de predios focalizados </v>
      </c>
      <c r="G78" s="22" t="str">
        <f>+'[1]3 - Identificación del Riesgo'!I90</f>
        <v>Pérdida Reputacional</v>
      </c>
      <c r="H78" s="26" t="str">
        <f>+'[1]3 - Identificación del Riesgo'!J90</f>
        <v>Posibilidad de pérdida reputacional en la imagen institucional ante el ciudadano y también dentro de la entidad por la reconstrucción de expedientes de predios focalizados debido a los hallazgos de auditorias internas o externas e investigaciones por parte de los entes de control y/o al exceso de carga laboral por volumen de expedientes y por los tiempos en la toma de decisiones por la alta complejidad, jurídica y social</v>
      </c>
      <c r="I78" s="28">
        <f>+'[1]3 - Identificación del Riesgo'!O90</f>
        <v>44701</v>
      </c>
      <c r="J78" s="28" t="str">
        <f>+'[1]3 - Identificación del Riesgo'!K90</f>
        <v>OPERATIVOS</v>
      </c>
      <c r="K78" s="29" t="str">
        <f>+'[1]3 - Identificación del Riesgo'!N90</f>
        <v>Ejecución y administración de procesos</v>
      </c>
      <c r="L78" s="30">
        <v>2080</v>
      </c>
      <c r="M78" s="21" t="str">
        <f t="shared" si="16"/>
        <v>Alta</v>
      </c>
      <c r="N78" s="31">
        <f t="shared" si="17"/>
        <v>0.8</v>
      </c>
      <c r="O78" s="30" t="s">
        <v>75</v>
      </c>
      <c r="P78" s="21" t="str">
        <f>IF(OR(O78=[2]Datos!$A$23,O78=[2]Datos!$B$23),"Leve",IF(OR(O78=[2]Datos!$A$24,O78=[2]Datos!$B$24),"Menor",IF(OR(O78=[2]Datos!$A$25,O78=[2]Datos!$B$25),"Moderado",IF(OR(O78=[2]Datos!$A$26,O78=[2]Datos!$B$26),"Mayor",IF(OR(O78=[2]Datos!$A$27,O78=[2]Datos!$B$27),"Catastrófico","")))))</f>
        <v>Catastrófico</v>
      </c>
      <c r="Q78" s="31">
        <f t="shared" si="18"/>
        <v>1</v>
      </c>
      <c r="R78" s="21" t="str">
        <f t="shared" si="19"/>
        <v>Extremo</v>
      </c>
      <c r="S78" s="21" t="e">
        <f t="shared" ca="1" si="20"/>
        <v>#NAME?</v>
      </c>
      <c r="T78" s="27" t="s">
        <v>233</v>
      </c>
      <c r="U78" s="26" t="str">
        <f>+'[1]5 - Diseño y Valoración Control'!I91</f>
        <v>SUBDIRECCIÓN DE ACCESO A TIERRAS EN ZONAS FOCALIZADAS</v>
      </c>
      <c r="V78" s="26" t="str">
        <f>+'[1]5 - Diseño y Valoración Control'!J91</f>
        <v>Subdirección de Acceso a tierras en Zonas Focalizadas determina oportunamente la procedencia para predios focalizados y darle continuidad en la ruta correspondiente a través del Acto administrativo que llega para que revise y valore la solicitud de revocatoria, la documentación aportada por el solicitante y/o el expediente recibido, a la luz de los requisitos previstos por el artículo 72 de la Ley 160 de 1994, artículo 94 del Código de Procedimiento Administrativo y de lo Contencioso Administrativo - Ley 1437 de 2011 y artículo 58 del Decreto Ley 902 de 2017, a efectos de determinar la procedencia o no del inicio de la actuación administrativa de Revocatoria Directa o su continuación (frente al expediente).</v>
      </c>
      <c r="W78" s="22" t="str">
        <f>+'[1]5 - Diseño y Valoración Control'!K91</f>
        <v>Preventivo</v>
      </c>
      <c r="X78" s="19" t="str">
        <f t="shared" si="21"/>
        <v>Probabilidad</v>
      </c>
      <c r="Y78" s="22" t="str">
        <f>+'[1]5 - Diseño y Valoración Control'!M91</f>
        <v>Manual</v>
      </c>
      <c r="Z78" s="19" t="str">
        <f t="shared" si="22"/>
        <v>40%</v>
      </c>
      <c r="AA78" s="22" t="str">
        <f>+'[1]5 - Diseño y Valoración Control'!O91</f>
        <v>Documentado</v>
      </c>
      <c r="AB78" s="22" t="s">
        <v>53</v>
      </c>
      <c r="AC78" s="22" t="str">
        <f>+'[1]5 - Diseño y Valoración Control'!Q91</f>
        <v>Con registro</v>
      </c>
      <c r="AD78" s="20">
        <f>+'[1]5 - Diseño y Valoración Control'!R91</f>
        <v>0.48</v>
      </c>
      <c r="AE78" s="21" t="str">
        <f>+'[1]5 - Diseño y Valoración Control'!S91</f>
        <v>Media</v>
      </c>
      <c r="AF78" s="20">
        <f>+'[1]5 - Diseño y Valoración Control'!T91</f>
        <v>1</v>
      </c>
      <c r="AG78" s="21" t="str">
        <f>+'[1]5 - Diseño y Valoración Control'!U91</f>
        <v>Catastrófico</v>
      </c>
      <c r="AH78" s="21" t="str">
        <f>+'[1]5 - Diseño y Valoración Control'!V91</f>
        <v>Extremo</v>
      </c>
      <c r="AI78" s="21" t="str">
        <f>+'[1]5 - Diseño y Valoración Control'!W91</f>
        <v>Reducir</v>
      </c>
      <c r="AJ78" s="27" t="s">
        <v>234</v>
      </c>
      <c r="AK78" s="26" t="str">
        <f>+'[1]6 - Plan de Acciones Preventiva'!G89</f>
        <v xml:space="preserve">Actualizar la ACCTI-F-097 - Matriz de Revocatoria Directa, que incluya criterios de control en las etapas del procedimiento de revocatoria para los predios focalizados </v>
      </c>
      <c r="AL78" s="26" t="str">
        <f>+'[1]6 - Plan de Acciones Preventiva'!H89</f>
        <v>SUBDIRECCIÓN DE ACCESO A TIERRAS EN ZONAS FOCALIZADAS</v>
      </c>
      <c r="AM78" s="26" t="str">
        <f>+'[1]6 - Plan de Acciones Preventiva'!I89</f>
        <v xml:space="preserve">ACCTI-F-097 - Matriz de Revocatoria Directa actualizada para los predios focalizados </v>
      </c>
      <c r="AN78" s="24">
        <f>+'[1]6 - Plan de Acciones Preventiva'!J89</f>
        <v>4</v>
      </c>
      <c r="AO78" s="22">
        <v>2</v>
      </c>
      <c r="AP78" s="32">
        <f t="shared" si="24"/>
        <v>0.5</v>
      </c>
      <c r="AQ78" s="22" t="s">
        <v>93</v>
      </c>
      <c r="AR78" s="33" t="s">
        <v>235</v>
      </c>
      <c r="AS78" s="33">
        <f>+'[1]6 - Plan de Acciones Preventiva'!AM89</f>
        <v>0</v>
      </c>
      <c r="AT78" s="22" t="s">
        <v>469</v>
      </c>
      <c r="AU78" s="22" t="s">
        <v>129</v>
      </c>
      <c r="AV78" s="22" t="s">
        <v>469</v>
      </c>
      <c r="AW78" s="22" t="s">
        <v>129</v>
      </c>
      <c r="AX78" s="33" t="s">
        <v>791</v>
      </c>
      <c r="AY78" s="33" t="s">
        <v>792</v>
      </c>
      <c r="AZ78" s="22" t="s">
        <v>470</v>
      </c>
    </row>
    <row r="79" spans="1:53" s="34" customFormat="1" ht="315" hidden="1" x14ac:dyDescent="0.25">
      <c r="A79" s="26" t="str">
        <f>+'[1]3 - Identificación del Riesgo'!B91</f>
        <v>ACCESO A LA PROPIEDAD DE LA TIERRA Y LOS TERRITORIOS</v>
      </c>
      <c r="B79" s="26" t="str">
        <f>+'[1]3 - Identificación del Riesgo'!C91</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79" s="26" t="str">
        <f>+'[1]3 - Identificación del Riesgo'!D91</f>
        <v>Inicia con el análisis de la ruta jurídica y termina con la decisión final del expediente</v>
      </c>
      <c r="D79" s="22" t="str">
        <f>+'[1]3 - Identificación del Riesgo'!F91</f>
        <v>SUBDIRECCIÓN DE ACCESO A TIERRAS EN ZONAS FOCALIZADAS</v>
      </c>
      <c r="E79" s="27" t="s">
        <v>232</v>
      </c>
      <c r="F79" s="22" t="str">
        <f>+'[1]3 - Identificación del Riesgo'!H91</f>
        <v xml:space="preserve">Demoras en ejecutar las etapas propias del procedimiento por causas internas de revocatoria de predios focalizados </v>
      </c>
      <c r="G79" s="22" t="str">
        <f>+'[1]3 - Identificación del Riesgo'!I91</f>
        <v>Pérdida Reputacional</v>
      </c>
      <c r="H79" s="26" t="str">
        <f>+'[1]3 - Identificación del Riesgo'!J91</f>
        <v>Posibilidad de pérdida reputacional en la imagen institucional ante el ciudadano y también dentro de la entidad por la reconstrucción de expedientes de predios focalizados debido a los hallazgos de auditorias internas o externas e investigaciones por parte de los entes de control y/o al exceso de carga laboral por volumen de expedientes y por los tiempos en la toma de decisiones por la alta complejidad, jurídica y social</v>
      </c>
      <c r="I79" s="28">
        <f>+'[1]3 - Identificación del Riesgo'!O91</f>
        <v>44701</v>
      </c>
      <c r="J79" s="28" t="str">
        <f>+'[1]3 - Identificación del Riesgo'!K91</f>
        <v>OPERATIVOS</v>
      </c>
      <c r="K79" s="29" t="str">
        <f>+'[1]3 - Identificación del Riesgo'!N91</f>
        <v>Ejecución y administración de procesos</v>
      </c>
      <c r="L79" s="30">
        <v>2080</v>
      </c>
      <c r="M79" s="21" t="str">
        <f t="shared" si="16"/>
        <v>Alta</v>
      </c>
      <c r="N79" s="31">
        <f t="shared" si="17"/>
        <v>0.8</v>
      </c>
      <c r="O79" s="30" t="s">
        <v>75</v>
      </c>
      <c r="P79" s="21" t="str">
        <f>IF(OR(O79=[2]Datos!$A$23,O79=[2]Datos!$B$23),"Leve",IF(OR(O79=[2]Datos!$A$24,O79=[2]Datos!$B$24),"Menor",IF(OR(O79=[2]Datos!$A$25,O79=[2]Datos!$B$25),"Moderado",IF(OR(O79=[2]Datos!$A$26,O79=[2]Datos!$B$26),"Mayor",IF(OR(O79=[2]Datos!$A$27,O79=[2]Datos!$B$27),"Catastrófico","")))))</f>
        <v>Catastrófico</v>
      </c>
      <c r="Q79" s="31">
        <f t="shared" si="18"/>
        <v>1</v>
      </c>
      <c r="R79" s="21" t="str">
        <f t="shared" si="19"/>
        <v>Extremo</v>
      </c>
      <c r="S79" s="21" t="e">
        <f t="shared" ca="1" si="20"/>
        <v>#NAME?</v>
      </c>
      <c r="T79" s="27" t="s">
        <v>431</v>
      </c>
      <c r="U79" s="26" t="str">
        <f>+'[1]5 - Diseño y Valoración Control'!I92</f>
        <v>SUBDIRECCIÓN DE ACCESO A TIERRAS EN ZONAS FOCALIZADAS</v>
      </c>
      <c r="V79" s="26" t="str">
        <f>+'[1]5 - Diseño y Valoración Control'!J92</f>
        <v>Subdirección de Acceso a tierras en Zonas Focalizadas detecta con anticipación la proximidad de vencimiento de términos en el procedimiento de revocatoria predios focalizados a través ACCTI-F-097 - Matriz de Revocatoria Directa actualizada mediante la verificación del estado del procedimiento de revocatoria y sus términos en cada caso.</v>
      </c>
      <c r="W79" s="22" t="str">
        <f>+'[1]5 - Diseño y Valoración Control'!K92</f>
        <v>Detectivo</v>
      </c>
      <c r="X79" s="19" t="str">
        <f t="shared" si="21"/>
        <v>Impacto</v>
      </c>
      <c r="Y79" s="22" t="str">
        <f>+'[1]5 - Diseño y Valoración Control'!M92</f>
        <v>Manual</v>
      </c>
      <c r="Z79" s="19" t="str">
        <f t="shared" si="22"/>
        <v>30%</v>
      </c>
      <c r="AA79" s="22" t="str">
        <f>+'[1]5 - Diseño y Valoración Control'!O92</f>
        <v>Documentado</v>
      </c>
      <c r="AB79" s="22" t="s">
        <v>53</v>
      </c>
      <c r="AC79" s="22" t="str">
        <f>+'[1]5 - Diseño y Valoración Control'!Q92</f>
        <v>Con registro</v>
      </c>
      <c r="AD79" s="20">
        <f>+'[1]5 - Diseño y Valoración Control'!R92</f>
        <v>0.48</v>
      </c>
      <c r="AE79" s="21" t="str">
        <f>+'[1]5 - Diseño y Valoración Control'!S92</f>
        <v>Media</v>
      </c>
      <c r="AF79" s="20">
        <f>+'[1]5 - Diseño y Valoración Control'!T92</f>
        <v>0.7</v>
      </c>
      <c r="AG79" s="21" t="str">
        <f>+'[1]5 - Diseño y Valoración Control'!U92</f>
        <v>Mayor</v>
      </c>
      <c r="AH79" s="21" t="str">
        <f>+'[1]5 - Diseño y Valoración Control'!V92</f>
        <v>Alto</v>
      </c>
      <c r="AI79" s="21" t="str">
        <f>+'[1]5 - Diseño y Valoración Control'!W92</f>
        <v>Reducir</v>
      </c>
      <c r="AJ79" s="27" t="s">
        <v>432</v>
      </c>
      <c r="AK79" s="26"/>
      <c r="AL79" s="26" t="str">
        <f>+'[1]6 - Plan de Acciones Preventiva'!H90</f>
        <v/>
      </c>
      <c r="AM79" s="26">
        <f>+'[1]6 - Plan de Acciones Preventiva'!I90</f>
        <v>0</v>
      </c>
      <c r="AN79" s="24">
        <f>+'[1]6 - Plan de Acciones Preventiva'!J90</f>
        <v>0</v>
      </c>
      <c r="AO79" s="22">
        <f>+'[1]6 - Plan de Acciones Preventiva'!AI90</f>
        <v>0</v>
      </c>
      <c r="AP79" s="32" t="e">
        <f t="shared" si="24"/>
        <v>#DIV/0!</v>
      </c>
      <c r="AQ79" s="22">
        <f>+'[1]6 - Plan de Acciones Preventiva'!AK90</f>
        <v>0</v>
      </c>
      <c r="AR79" s="33"/>
      <c r="AS79" s="33">
        <f>+'[1]6 - Plan de Acciones Preventiva'!AM90</f>
        <v>0</v>
      </c>
      <c r="AT79" s="22" t="s">
        <v>469</v>
      </c>
      <c r="AU79" s="22" t="s">
        <v>129</v>
      </c>
      <c r="AV79" s="22" t="s">
        <v>684</v>
      </c>
      <c r="AW79" s="22" t="s">
        <v>503</v>
      </c>
      <c r="AX79" s="33" t="s">
        <v>789</v>
      </c>
      <c r="AY79" s="74" t="s">
        <v>790</v>
      </c>
      <c r="AZ79" s="22" t="s">
        <v>470</v>
      </c>
    </row>
    <row r="80" spans="1:53" s="34" customFormat="1" ht="315" hidden="1" x14ac:dyDescent="0.25">
      <c r="A80" s="26" t="str">
        <f>+'[1]3 - Identificación del Riesgo'!B92</f>
        <v>ACCESO A LA PROPIEDAD DE LA TIERRA Y LOS TERRITORIOS</v>
      </c>
      <c r="B80" s="26" t="str">
        <f>+'[1]3 - Identificación del Riesgo'!C92</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80" s="26" t="str">
        <f>+'[1]3 - Identificación del Riesgo'!D92</f>
        <v>Inicia con el análisis de la ruta jurídica y termina con la decisión final del expediente</v>
      </c>
      <c r="D80" s="22" t="str">
        <f>+'[1]3 - Identificación del Riesgo'!F92</f>
        <v>SUBDIRECCIÓN DE ACCESO A TIERRAS EN ZONAS FOCALIZADAS</v>
      </c>
      <c r="E80" s="27" t="s">
        <v>232</v>
      </c>
      <c r="F80" s="22" t="str">
        <f>+'[1]3 - Identificación del Riesgo'!H92</f>
        <v xml:space="preserve">Demoras en ejecutar las etapas propias del procedimiento por causas internas de revocatoria de predios focalizados </v>
      </c>
      <c r="G80" s="22" t="str">
        <f>+'[1]3 - Identificación del Riesgo'!I92</f>
        <v>Pérdida Reputacional</v>
      </c>
      <c r="H80" s="26" t="str">
        <f>+'[1]3 - Identificación del Riesgo'!J92</f>
        <v>Posibilidad de pérdida reputacional en la imagen institucional ante el ciudadano y también dentro de la entidad por la reconstrucción de expedientes de predios focalizados debido a los hallazgos de auditorias internas o externas e investigaciones por parte de los entes de control y/o al exceso de carga laboral por volumen de expedientes y por los tiempos en la toma de decisiones por la alta complejidad, jurídica y social</v>
      </c>
      <c r="I80" s="28">
        <f>+'[1]3 - Identificación del Riesgo'!O92</f>
        <v>44701</v>
      </c>
      <c r="J80" s="28" t="str">
        <f>+'[1]3 - Identificación del Riesgo'!K92</f>
        <v>OPERATIVOS</v>
      </c>
      <c r="K80" s="29" t="str">
        <f>+'[1]3 - Identificación del Riesgo'!N92</f>
        <v>Ejecución y administración de procesos</v>
      </c>
      <c r="L80" s="30">
        <v>2080</v>
      </c>
      <c r="M80" s="21" t="str">
        <f t="shared" si="16"/>
        <v>Alta</v>
      </c>
      <c r="N80" s="31">
        <f t="shared" si="17"/>
        <v>0.8</v>
      </c>
      <c r="O80" s="30" t="s">
        <v>75</v>
      </c>
      <c r="P80" s="21" t="str">
        <f>IF(OR(O80=[2]Datos!$A$23,O80=[2]Datos!$B$23),"Leve",IF(OR(O80=[2]Datos!$A$24,O80=[2]Datos!$B$24),"Menor",IF(OR(O80=[2]Datos!$A$25,O80=[2]Datos!$B$25),"Moderado",IF(OR(O80=[2]Datos!$A$26,O80=[2]Datos!$B$26),"Mayor",IF(OR(O80=[2]Datos!$A$27,O80=[2]Datos!$B$27),"Catastrófico","")))))</f>
        <v>Catastrófico</v>
      </c>
      <c r="Q80" s="31">
        <f t="shared" si="18"/>
        <v>1</v>
      </c>
      <c r="R80" s="21" t="str">
        <f t="shared" si="19"/>
        <v>Extremo</v>
      </c>
      <c r="S80" s="21" t="e">
        <f t="shared" ca="1" si="20"/>
        <v>#NAME?</v>
      </c>
      <c r="T80" s="27" t="s">
        <v>433</v>
      </c>
      <c r="U80" s="26" t="str">
        <f>+'[1]5 - Diseño y Valoración Control'!I93</f>
        <v>SUBDIRECCIÓN DE ACCESO A TIERRAS EN ZONAS FOCALIZADAS</v>
      </c>
      <c r="V80" s="26" t="str">
        <f>+'[1]5 - Diseño y Valoración Control'!J93</f>
        <v>Subdirección de Acceso a tierras en Zonas Focalizadas prioriza la gestión  a través del tipo de requerimiento donde se revisa si es un derecho de petición o solicitud de revocatoria de predios focalizados que incumplió los tiempo de ejecución del procedimiento o que presenta información como caso emblemático para la ANT</v>
      </c>
      <c r="W80" s="22" t="str">
        <f>+'[1]5 - Diseño y Valoración Control'!K93</f>
        <v>Correctivo</v>
      </c>
      <c r="X80" s="19" t="str">
        <f t="shared" si="21"/>
        <v>Impacto</v>
      </c>
      <c r="Y80" s="22" t="str">
        <f>+'[1]5 - Diseño y Valoración Control'!M93</f>
        <v>Manual</v>
      </c>
      <c r="Z80" s="19" t="str">
        <f t="shared" si="22"/>
        <v>25%</v>
      </c>
      <c r="AA80" s="22" t="str">
        <f>+'[1]5 - Diseño y Valoración Control'!O93</f>
        <v>Documentado</v>
      </c>
      <c r="AB80" s="22" t="s">
        <v>53</v>
      </c>
      <c r="AC80" s="22" t="str">
        <f>+'[1]5 - Diseño y Valoración Control'!Q93</f>
        <v>Con registro</v>
      </c>
      <c r="AD80" s="20">
        <f>+'[1]5 - Diseño y Valoración Control'!R93</f>
        <v>0</v>
      </c>
      <c r="AE80" s="21" t="str">
        <f>+'[1]5 - Diseño y Valoración Control'!S93</f>
        <v/>
      </c>
      <c r="AF80" s="20">
        <f>+'[1]5 - Diseño y Valoración Control'!T93</f>
        <v>0</v>
      </c>
      <c r="AG80" s="21" t="str">
        <f>+'[1]5 - Diseño y Valoración Control'!U93</f>
        <v/>
      </c>
      <c r="AH80" s="21" t="str">
        <f>+'[1]5 - Diseño y Valoración Control'!V93</f>
        <v/>
      </c>
      <c r="AI80" s="21"/>
      <c r="AJ80" s="27" t="s">
        <v>434</v>
      </c>
      <c r="AK80" s="26"/>
      <c r="AL80" s="26" t="str">
        <f>+'[1]6 - Plan de Acciones Preventiva'!H91</f>
        <v/>
      </c>
      <c r="AM80" s="26">
        <f>+'[1]6 - Plan de Acciones Preventiva'!I91</f>
        <v>0</v>
      </c>
      <c r="AN80" s="24">
        <f>+'[1]6 - Plan de Acciones Preventiva'!J91</f>
        <v>0</v>
      </c>
      <c r="AO80" s="22">
        <f>+'[1]6 - Plan de Acciones Preventiva'!AI91</f>
        <v>0</v>
      </c>
      <c r="AP80" s="32" t="e">
        <f t="shared" si="24"/>
        <v>#DIV/0!</v>
      </c>
      <c r="AQ80" s="22">
        <f>+'[1]6 - Plan de Acciones Preventiva'!AK91</f>
        <v>0</v>
      </c>
      <c r="AR80" s="33"/>
      <c r="AS80" s="33">
        <f>+'[1]6 - Plan de Acciones Preventiva'!AM91</f>
        <v>0</v>
      </c>
      <c r="AT80" s="22" t="s">
        <v>685</v>
      </c>
      <c r="AU80" s="22" t="s">
        <v>503</v>
      </c>
      <c r="AV80" s="22" t="s">
        <v>684</v>
      </c>
      <c r="AW80" s="22" t="s">
        <v>503</v>
      </c>
      <c r="AX80" s="33" t="s">
        <v>739</v>
      </c>
      <c r="AY80" s="33" t="s">
        <v>740</v>
      </c>
      <c r="AZ80" s="22" t="s">
        <v>470</v>
      </c>
    </row>
    <row r="81" spans="1:60" s="34" customFormat="1" ht="315" hidden="1" x14ac:dyDescent="0.25">
      <c r="A81" s="26" t="str">
        <f>+'[1]3 - Identificación del Riesgo'!B93</f>
        <v>ACCESO A LA PROPIEDAD DE LA TIERRA Y LOS TERRITORIOS</v>
      </c>
      <c r="B81" s="26" t="str">
        <f>+'[1]3 - Identificación del Riesgo'!C93</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81" s="26" t="str">
        <f>+'[1]3 - Identificación del Riesgo'!D93</f>
        <v>Inicia con el análisis de la ruta jurídica y termina con la decisión final del expediente</v>
      </c>
      <c r="D81" s="22" t="str">
        <f>+'[1]3 - Identificación del Riesgo'!F93</f>
        <v>DIRECCIÓN DE ACCESO A TIERRAS</v>
      </c>
      <c r="E81" s="27" t="s">
        <v>236</v>
      </c>
      <c r="F81" s="22" t="str">
        <f>+'[1]3 - Identificación del Riesgo'!H93</f>
        <v>Redireccionamiento equivocado de las solicitudes que ingresan a la DAT</v>
      </c>
      <c r="G81" s="22" t="str">
        <f>+'[1]3 - Identificación del Riesgo'!I93</f>
        <v>Pérdida Reputacional</v>
      </c>
      <c r="H81" s="26" t="str">
        <f>+'[1]3 - Identificación del Riesgo'!J93</f>
        <v>Posibilidad de pérdida reputacional en la imagen institucional secundario a peticiones, quejas y/o reclamos de la comunidad y por incumplimiento en respuesta oportuna a  requerimientos legales (derechos de petición, tutelas, y demandas) debido a la falta de capacitación del procedimiento de gestión de peticiones quejas, reclamos, soluciones, denuncias y felicitaciones con énfasis en las tareas y controles que participa la DAT, así como la falta de socialización a cada una de las subdirecciones de la Dirección de Acceso a Tierras de la designación de competencias mediante otras funciones en resoluciones internas, circulares y emanadas desde la Dirección General</v>
      </c>
      <c r="I81" s="28">
        <f>+'[1]3 - Identificación del Riesgo'!O93</f>
        <v>44701</v>
      </c>
      <c r="J81" s="28" t="str">
        <f>+'[1]3 - Identificación del Riesgo'!K93</f>
        <v>OPERATIVOS</v>
      </c>
      <c r="K81" s="29" t="str">
        <f>+'[1]3 - Identificación del Riesgo'!N93</f>
        <v>Ejecución y administración de procesos</v>
      </c>
      <c r="L81" s="30">
        <v>10400</v>
      </c>
      <c r="M81" s="21" t="str">
        <f t="shared" si="16"/>
        <v>Muy Alta</v>
      </c>
      <c r="N81" s="31">
        <f t="shared" si="17"/>
        <v>1</v>
      </c>
      <c r="O81" s="30" t="s">
        <v>75</v>
      </c>
      <c r="P81" s="21" t="str">
        <f>IF(OR(O81=[2]Datos!$A$23,O81=[2]Datos!$B$23),"Leve",IF(OR(O81=[2]Datos!$A$24,O81=[2]Datos!$B$24),"Menor",IF(OR(O81=[2]Datos!$A$25,O81=[2]Datos!$B$25),"Moderado",IF(OR(O81=[2]Datos!$A$26,O81=[2]Datos!$B$26),"Mayor",IF(OR(O81=[2]Datos!$A$27,O81=[2]Datos!$B$27),"Catastrófico","")))))</f>
        <v>Catastrófico</v>
      </c>
      <c r="Q81" s="31">
        <f t="shared" si="18"/>
        <v>1</v>
      </c>
      <c r="R81" s="21" t="str">
        <f t="shared" si="19"/>
        <v>Extremo</v>
      </c>
      <c r="S81" s="21" t="e">
        <f t="shared" ca="1" si="20"/>
        <v>#NAME?</v>
      </c>
      <c r="T81" s="27" t="s">
        <v>237</v>
      </c>
      <c r="U81" s="26" t="str">
        <f>+'[1]5 - Diseño y Valoración Control'!I94</f>
        <v>DIRECCIÓN DE ACCESO A TIERRAS</v>
      </c>
      <c r="V81" s="26" t="str">
        <f>+'[1]5 - Diseño y Valoración Control'!J94</f>
        <v>Dirección de Acceso a Tierras identifica los trámites que pueden incumplir los términos establecidos a través de la realización del reportes de alertas semanales verificando el estado de cada trámite en curso y determinando cuáles podrían hallarse por superar algún término</v>
      </c>
      <c r="W81" s="22" t="str">
        <f>+'[1]5 - Diseño y Valoración Control'!K94</f>
        <v>Preventivo</v>
      </c>
      <c r="X81" s="19" t="str">
        <f t="shared" si="21"/>
        <v>Probabilidad</v>
      </c>
      <c r="Y81" s="22" t="str">
        <f>+'[1]5 - Diseño y Valoración Control'!M94</f>
        <v>Manual</v>
      </c>
      <c r="Z81" s="19" t="str">
        <f t="shared" si="22"/>
        <v>40%</v>
      </c>
      <c r="AA81" s="22" t="str">
        <f>+'[1]5 - Diseño y Valoración Control'!O94</f>
        <v>Documentado</v>
      </c>
      <c r="AB81" s="22" t="s">
        <v>53</v>
      </c>
      <c r="AC81" s="22" t="str">
        <f>+'[1]5 - Diseño y Valoración Control'!Q94</f>
        <v>Con registro</v>
      </c>
      <c r="AD81" s="20">
        <f>+'[1]5 - Diseño y Valoración Control'!R94</f>
        <v>0.6</v>
      </c>
      <c r="AE81" s="21" t="str">
        <f>+'[1]5 - Diseño y Valoración Control'!S94</f>
        <v>Media</v>
      </c>
      <c r="AF81" s="20">
        <f>+'[1]5 - Diseño y Valoración Control'!T94</f>
        <v>1</v>
      </c>
      <c r="AG81" s="21" t="str">
        <f>+'[1]5 - Diseño y Valoración Control'!U94</f>
        <v>Catastrófico</v>
      </c>
      <c r="AH81" s="21" t="str">
        <f>+'[1]5 - Diseño y Valoración Control'!V94</f>
        <v>Extremo</v>
      </c>
      <c r="AI81" s="21" t="str">
        <f>+'[1]5 - Diseño y Valoración Control'!W94</f>
        <v>Reducir</v>
      </c>
      <c r="AJ81" s="27" t="s">
        <v>238</v>
      </c>
      <c r="AK81" s="26" t="str">
        <f>+'[1]6 - Plan de Acciones Preventiva'!G92</f>
        <v>Realizar capacitación en el Procedimiento Gestión de Petición Quejas y Reclamos por parte de profesional líder del equipo de correspondencia, a los colaboradores de correspondencia DAT.</v>
      </c>
      <c r="AL81" s="26" t="str">
        <f>+'[1]6 - Plan de Acciones Preventiva'!H92</f>
        <v>DIRECCIÓN DE ACCESO A TIERRAS</v>
      </c>
      <c r="AM81" s="26" t="str">
        <f>+'[1]6 - Plan de Acciones Preventiva'!I92</f>
        <v>Lista de asistencia de los colaboradores de correspondencia DAT capacitados en el procedimiento de Gestión de Petición Quejas y Reclamos</v>
      </c>
      <c r="AN81" s="24">
        <v>1</v>
      </c>
      <c r="AO81" s="22">
        <v>2</v>
      </c>
      <c r="AP81" s="32">
        <f t="shared" si="24"/>
        <v>2</v>
      </c>
      <c r="AQ81" s="22" t="str">
        <f>+'[1]6 - Plan de Acciones Preventiva'!AK92</f>
        <v>Finalizado</v>
      </c>
      <c r="AR81" s="33" t="s">
        <v>239</v>
      </c>
      <c r="AS81" s="33">
        <f>+'[1]6 - Plan de Acciones Preventiva'!AM92</f>
        <v>0</v>
      </c>
      <c r="AT81" s="22" t="s">
        <v>469</v>
      </c>
      <c r="AU81" s="22" t="s">
        <v>129</v>
      </c>
      <c r="AV81" s="22" t="s">
        <v>469</v>
      </c>
      <c r="AW81" s="22" t="s">
        <v>129</v>
      </c>
      <c r="AX81" s="33" t="s">
        <v>793</v>
      </c>
      <c r="AY81" s="33" t="s">
        <v>794</v>
      </c>
      <c r="AZ81" s="22" t="s">
        <v>470</v>
      </c>
    </row>
    <row r="82" spans="1:60" s="34" customFormat="1" ht="315" hidden="1" x14ac:dyDescent="0.25">
      <c r="A82" s="26" t="str">
        <f>+'[1]3 - Identificación del Riesgo'!B94</f>
        <v>ACCESO A LA PROPIEDAD DE LA TIERRA Y LOS TERRITORIOS</v>
      </c>
      <c r="B82" s="26" t="str">
        <f>+'[1]3 - Identificación del Riesgo'!C94</f>
        <v>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v>
      </c>
      <c r="C82" s="26" t="str">
        <f>+'[1]3 - Identificación del Riesgo'!D94</f>
        <v>Inicia con el análisis de la ruta jurídica y termina con la decisión final del expediente</v>
      </c>
      <c r="D82" s="22" t="str">
        <f>+'[1]3 - Identificación del Riesgo'!F94</f>
        <v>DIRECCIÓN DE ACCESO A TIERRAS</v>
      </c>
      <c r="E82" s="27" t="s">
        <v>236</v>
      </c>
      <c r="F82" s="22" t="str">
        <f>+'[1]3 - Identificación del Riesgo'!H94</f>
        <v>Redireccionamiento equivocado de las solicitudes que ingresan a la DAT</v>
      </c>
      <c r="G82" s="22" t="str">
        <f>+'[1]3 - Identificación del Riesgo'!I94</f>
        <v>Pérdida Reputacional</v>
      </c>
      <c r="H82" s="26" t="str">
        <f>+'[1]3 - Identificación del Riesgo'!J94</f>
        <v>Posibilidad de pérdida reputacional en la imagen institucional secundario a peticiones, quejas y/o reclamos de la comunidad y por incumplimiento en respuesta oportuna a  requerimientos legales (derechos de petición, tutelas, y demandas) debido a la falta de capacitación del procedimiento de gestión de peticiones quejas, reclamos, soluciones, denuncias y felicitaciones con énfasis en las tareas y controles que participa la DAT, así como la falta de socialización a cada una de las subdirecciones de la Dirección de Acceso a Tierras de la designación de competencias mediante otras funciones en resoluciones internas, circulares y emanadas desde la Dirección General</v>
      </c>
      <c r="I82" s="28">
        <f>+'[1]3 - Identificación del Riesgo'!O94</f>
        <v>44701</v>
      </c>
      <c r="J82" s="28" t="str">
        <f>+'[1]3 - Identificación del Riesgo'!K94</f>
        <v>OPERATIVOS</v>
      </c>
      <c r="K82" s="29" t="str">
        <f>+'[1]3 - Identificación del Riesgo'!N94</f>
        <v>Ejecución y administración de procesos</v>
      </c>
      <c r="L82" s="30">
        <v>10400</v>
      </c>
      <c r="M82" s="21" t="str">
        <f t="shared" si="16"/>
        <v>Muy Alta</v>
      </c>
      <c r="N82" s="31">
        <f t="shared" si="17"/>
        <v>1</v>
      </c>
      <c r="O82" s="30" t="s">
        <v>75</v>
      </c>
      <c r="P82" s="21" t="str">
        <f>IF(OR(O82=[2]Datos!$A$23,O82=[2]Datos!$B$23),"Leve",IF(OR(O82=[2]Datos!$A$24,O82=[2]Datos!$B$24),"Menor",IF(OR(O82=[2]Datos!$A$25,O82=[2]Datos!$B$25),"Moderado",IF(OR(O82=[2]Datos!$A$26,O82=[2]Datos!$B$26),"Mayor",IF(OR(O82=[2]Datos!$A$27,O82=[2]Datos!$B$27),"Catastrófico","")))))</f>
        <v>Catastrófico</v>
      </c>
      <c r="Q82" s="31">
        <f t="shared" si="18"/>
        <v>1</v>
      </c>
      <c r="R82" s="21" t="str">
        <f t="shared" si="19"/>
        <v>Extremo</v>
      </c>
      <c r="S82" s="21" t="e">
        <f t="shared" ca="1" si="20"/>
        <v>#NAME?</v>
      </c>
      <c r="T82" s="27" t="s">
        <v>435</v>
      </c>
      <c r="U82" s="26" t="str">
        <f>+'[1]5 - Diseño y Valoración Control'!I95</f>
        <v>DIRECCIÓN DE ACCESO A TIERRAS</v>
      </c>
      <c r="V82" s="26" t="str">
        <f>+'[1]5 - Diseño y Valoración Control'!J95</f>
        <v>Dirección de Acceso a Tierras tramita el proceso con el equipo funcional de titulación a través de la realización de nuevo trámite y/o la Orden Judicial (Cuando aplique) verificando el estado de cada trámite en curso y determinando cuáles se encuentran superando algún término</v>
      </c>
      <c r="W82" s="22" t="str">
        <f>+'[1]5 - Diseño y Valoración Control'!K95</f>
        <v>Correctivo</v>
      </c>
      <c r="X82" s="19" t="str">
        <f t="shared" si="21"/>
        <v>Impacto</v>
      </c>
      <c r="Y82" s="22" t="str">
        <f>+'[1]5 - Diseño y Valoración Control'!M95</f>
        <v>Manual</v>
      </c>
      <c r="Z82" s="19" t="str">
        <f t="shared" si="22"/>
        <v>25%</v>
      </c>
      <c r="AA82" s="22" t="str">
        <f>+'[1]5 - Diseño y Valoración Control'!O95</f>
        <v>Documentado</v>
      </c>
      <c r="AB82" s="22" t="s">
        <v>53</v>
      </c>
      <c r="AC82" s="22" t="str">
        <f>+'[1]5 - Diseño y Valoración Control'!Q95</f>
        <v>Con registro</v>
      </c>
      <c r="AD82" s="20">
        <f>+'[1]5 - Diseño y Valoración Control'!R95</f>
        <v>0</v>
      </c>
      <c r="AE82" s="21" t="str">
        <f>+'[1]5 - Diseño y Valoración Control'!S95</f>
        <v/>
      </c>
      <c r="AF82" s="20">
        <f>+'[1]5 - Diseño y Valoración Control'!T95</f>
        <v>0</v>
      </c>
      <c r="AG82" s="21" t="str">
        <f>+'[1]5 - Diseño y Valoración Control'!U95</f>
        <v/>
      </c>
      <c r="AH82" s="21" t="str">
        <f>+'[1]5 - Diseño y Valoración Control'!V95</f>
        <v/>
      </c>
      <c r="AI82" s="21"/>
      <c r="AJ82" s="27" t="s">
        <v>436</v>
      </c>
      <c r="AK82" s="26"/>
      <c r="AL82" s="26" t="str">
        <f>+'[1]6 - Plan de Acciones Preventiva'!H93</f>
        <v/>
      </c>
      <c r="AM82" s="26">
        <f>+'[1]6 - Plan de Acciones Preventiva'!I93</f>
        <v>0</v>
      </c>
      <c r="AN82" s="24">
        <f>+'[1]6 - Plan de Acciones Preventiva'!J93</f>
        <v>0</v>
      </c>
      <c r="AO82" s="22">
        <f>+'[1]6 - Plan de Acciones Preventiva'!AI93</f>
        <v>0</v>
      </c>
      <c r="AP82" s="32" t="e">
        <f t="shared" si="24"/>
        <v>#DIV/0!</v>
      </c>
      <c r="AQ82" s="22">
        <f>+'[1]6 - Plan de Acciones Preventiva'!AK93</f>
        <v>0</v>
      </c>
      <c r="AR82" s="33"/>
      <c r="AS82" s="33">
        <f>+'[1]6 - Plan de Acciones Preventiva'!AM93</f>
        <v>0</v>
      </c>
      <c r="AT82" s="22" t="s">
        <v>685</v>
      </c>
      <c r="AU82" s="22" t="s">
        <v>503</v>
      </c>
      <c r="AV82" s="22" t="s">
        <v>684</v>
      </c>
      <c r="AW82" s="22" t="s">
        <v>503</v>
      </c>
      <c r="AX82" s="33" t="s">
        <v>678</v>
      </c>
      <c r="AY82" s="74" t="s">
        <v>750</v>
      </c>
      <c r="AZ82" s="22" t="s">
        <v>470</v>
      </c>
    </row>
    <row r="83" spans="1:60" s="34" customFormat="1" ht="390" hidden="1" x14ac:dyDescent="0.25">
      <c r="A83" s="26" t="str">
        <f>+'[1]3 - Identificación del Riesgo'!B97</f>
        <v>ADMINISTRACIÓN DE TIERRAS</v>
      </c>
      <c r="B83" s="26" t="str">
        <f>+'[1]3 - Identificación del Riesgo'!C97</f>
        <v>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v>
      </c>
      <c r="C83" s="26" t="str">
        <f>+'[1]3 - Identificación del Riesgo'!D97</f>
        <v>Inicia con la información recibida por los diferentes modelos de atención e informes de seguimiento de las distintas adjudicaciones realizadas y finaliza con la administración del Fondo Nacional Agrario y baldíos, realización de mecanismos de administración, constitución y delimitación de zonas de reservas, protección de territorios encestarles de comunidades indígenas, revocatoria del acto de adjudicación y limitaciones a la propiedad</v>
      </c>
      <c r="D83" s="22" t="str">
        <f>+'[1]3 - Identificación del Riesgo'!F97</f>
        <v>SUBDIRECCIÓN DE ADMINISTRACIÓN DE TIERRAS DE LA NACIÓN</v>
      </c>
      <c r="E83" s="27" t="s">
        <v>240</v>
      </c>
      <c r="F83" s="22" t="str">
        <f>+'[1]3 - Identificación del Riesgo'!H97</f>
        <v>Inventario de predios desactualizado de Fondo de Tierras para la Reforma Rural Integral</v>
      </c>
      <c r="G83" s="22" t="str">
        <f>+'[1]3 - Identificación del Riesgo'!I97</f>
        <v>Pérdida Reputacional</v>
      </c>
      <c r="H83" s="26" t="str">
        <f>+'[1]3 - Identificación del Riesgo'!J97</f>
        <v>Posibilidad de pérdida reputacional en la imagen institucional de la entidad debido desconocimiento de normatividad y/o lineamientos asociados al Fondo de Tierras para la Reforma Rural Integral, aunado al desconocimiento de los Roles y Responsabilidades en el reporte de predios en curso de adjudicación y de los requisitos de ingreso ante el Fondo de Tierras para la Reforma Rural Integral</v>
      </c>
      <c r="I83" s="28">
        <f>+'[1]3 - Identificación del Riesgo'!O97</f>
        <v>44701</v>
      </c>
      <c r="J83" s="28" t="str">
        <f>+'[1]3 - Identificación del Riesgo'!K97</f>
        <v>ESTRATÉGICOS</v>
      </c>
      <c r="K83" s="29" t="str">
        <f>+'[1]3 - Identificación del Riesgo'!N97</f>
        <v>Ejecución y administración de procesos</v>
      </c>
      <c r="L83" s="30">
        <v>2080</v>
      </c>
      <c r="M83" s="21" t="str">
        <f t="shared" si="16"/>
        <v>Alta</v>
      </c>
      <c r="N83" s="31">
        <f t="shared" si="17"/>
        <v>0.8</v>
      </c>
      <c r="O83" s="30" t="s">
        <v>75</v>
      </c>
      <c r="P83" s="21" t="str">
        <f>IF(OR(O83=[2]Datos!$A$23,O83=[2]Datos!$B$23),"Leve",IF(OR(O83=[2]Datos!$A$24,O83=[2]Datos!$B$24),"Menor",IF(OR(O83=[2]Datos!$A$25,O83=[2]Datos!$B$25),"Moderado",IF(OR(O83=[2]Datos!$A$26,O83=[2]Datos!$B$26),"Mayor",IF(OR(O83=[2]Datos!$A$27,O83=[2]Datos!$B$27),"Catastrófico","")))))</f>
        <v>Catastrófico</v>
      </c>
      <c r="Q83" s="31">
        <f t="shared" si="18"/>
        <v>1</v>
      </c>
      <c r="R83" s="21" t="str">
        <f t="shared" si="19"/>
        <v>Extremo</v>
      </c>
      <c r="S83" s="21" t="e">
        <f t="shared" ca="1" si="20"/>
        <v>#NAME?</v>
      </c>
      <c r="T83" s="27" t="s">
        <v>241</v>
      </c>
      <c r="U83" s="26" t="str">
        <f>+'[1]5 - Diseño y Valoración Control'!I98</f>
        <v>SUBDIRECCIÓN DE ADMINISTRACIÓN DE TIERRAS DE LA NACIÓN</v>
      </c>
      <c r="V83" s="26" t="str">
        <f>+'[1]5 - Diseño y Valoración Control'!J98</f>
        <v>Subdirección de Administración de Tierras de la Nación determina la veracidad y exactitud de la información registrada de predios en el fondo de tierras a través de un documento de conciliación entre la Subdirección de Administración de Tierras de la Nación y contabilidad de la Subdirección Administrativa y Financiera donde se valida la información registrada de predios en el  fondo de tierras versus la información registrada en contabilidad en la subcuenta acceso para población campesina, comunidades, familias y asociaciones rurales</v>
      </c>
      <c r="W83" s="22" t="str">
        <f>+'[1]5 - Diseño y Valoración Control'!K98</f>
        <v>Detectivo</v>
      </c>
      <c r="X83" s="19" t="str">
        <f t="shared" si="21"/>
        <v>Impacto</v>
      </c>
      <c r="Y83" s="22" t="str">
        <f>+'[1]5 - Diseño y Valoración Control'!M98</f>
        <v>Manual</v>
      </c>
      <c r="Z83" s="19" t="str">
        <f t="shared" si="22"/>
        <v>30%</v>
      </c>
      <c r="AA83" s="22" t="str">
        <f>+'[1]5 - Diseño y Valoración Control'!O98</f>
        <v>Documentado</v>
      </c>
      <c r="AB83" s="22" t="s">
        <v>53</v>
      </c>
      <c r="AC83" s="22" t="str">
        <f>+'[1]5 - Diseño y Valoración Control'!Q98</f>
        <v>Con registro</v>
      </c>
      <c r="AD83" s="20">
        <f>+'[1]5 - Diseño y Valoración Control'!R98</f>
        <v>0.8</v>
      </c>
      <c r="AE83" s="21" t="str">
        <f>+'[1]5 - Diseño y Valoración Control'!S98</f>
        <v>Alta</v>
      </c>
      <c r="AF83" s="20">
        <f>+'[1]5 - Diseño y Valoración Control'!T98</f>
        <v>0.7</v>
      </c>
      <c r="AG83" s="21" t="str">
        <f>+'[1]5 - Diseño y Valoración Control'!U98</f>
        <v>Mayor</v>
      </c>
      <c r="AH83" s="21" t="str">
        <f>+'[1]5 - Diseño y Valoración Control'!V98</f>
        <v>Alto</v>
      </c>
      <c r="AI83" s="21" t="str">
        <f>+'[1]5 - Diseño y Valoración Control'!W98</f>
        <v>Reducir</v>
      </c>
      <c r="AJ83" s="27" t="s">
        <v>242</v>
      </c>
      <c r="AK83" s="26" t="str">
        <f>+'[1]6 - Plan de Acciones Preventiva'!G96</f>
        <v>Revisar y verificar la titularidad de derecho de dominio de los predios registrados en las cuarenta y cuatro (44) actas de transferencia del INCODER a la Agencia Nacional de Tierras.</v>
      </c>
      <c r="AL83" s="26" t="str">
        <f>+'[1]6 - Plan de Acciones Preventiva'!H96</f>
        <v>SUBDIRECCIÓN DE ADMINISTRACIÓN DE TIERRAS DE LA NACIÓN</v>
      </c>
      <c r="AM83" s="26" t="str">
        <f>+'[1]6 - Plan de Acciones Preventiva'!I96</f>
        <v>Conciliación donde se reviso las actas entregadas del INCODER a la ANT</v>
      </c>
      <c r="AN83" s="24">
        <f>+'[1]6 - Plan de Acciones Preventiva'!J96</f>
        <v>2</v>
      </c>
      <c r="AO83" s="22">
        <v>0</v>
      </c>
      <c r="AP83" s="32">
        <f t="shared" si="24"/>
        <v>0</v>
      </c>
      <c r="AQ83" s="22" t="s">
        <v>82</v>
      </c>
      <c r="AR83" s="33"/>
      <c r="AS83" s="33">
        <f>+'[1]6 - Plan de Acciones Preventiva'!AM96</f>
        <v>0</v>
      </c>
      <c r="AT83" s="22" t="s">
        <v>469</v>
      </c>
      <c r="AU83" s="22" t="s">
        <v>129</v>
      </c>
      <c r="AV83" s="22" t="s">
        <v>469</v>
      </c>
      <c r="AW83" s="22" t="s">
        <v>129</v>
      </c>
      <c r="AX83" s="33" t="s">
        <v>796</v>
      </c>
      <c r="AY83" s="33" t="s">
        <v>797</v>
      </c>
      <c r="AZ83" s="22" t="s">
        <v>470</v>
      </c>
    </row>
    <row r="84" spans="1:60" s="34" customFormat="1" ht="390" hidden="1" x14ac:dyDescent="0.25">
      <c r="A84" s="26" t="str">
        <f>+'[1]3 - Identificación del Riesgo'!B98</f>
        <v>ADMINISTRACIÓN DE TIERRAS</v>
      </c>
      <c r="B84" s="26" t="str">
        <f>+'[1]3 - Identificación del Riesgo'!C98</f>
        <v>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v>
      </c>
      <c r="C84" s="26" t="str">
        <f>+'[1]3 - Identificación del Riesgo'!D98</f>
        <v>Inicia con la información recibida por los diferentes modelos de atención e informes de seguimiento de las distintas adjudicaciones realizadas y finaliza con la administración del Fondo Nacional Agrario y baldíos, realización de mecanismos de administración, constitución y delimitación de zonas de reservas, protección de territorios encestarles de comunidades indígenas, revocatoria del acto de adjudicación y limitaciones a la propiedad</v>
      </c>
      <c r="D84" s="22" t="str">
        <f>+'[1]3 - Identificación del Riesgo'!F98</f>
        <v>SUBDIRECCIÓN DE ADMINISTRACIÓN DE TIERRAS DE LA NACIÓN</v>
      </c>
      <c r="E84" s="27" t="s">
        <v>240</v>
      </c>
      <c r="F84" s="22" t="str">
        <f>+'[1]3 - Identificación del Riesgo'!H98</f>
        <v>Inventario de predios desactualizado de Fondo de Tierras para la Reforma Rural Integral</v>
      </c>
      <c r="G84" s="22" t="str">
        <f>+'[1]3 - Identificación del Riesgo'!I98</f>
        <v>Pérdida Reputacional</v>
      </c>
      <c r="H84" s="26" t="str">
        <f>+'[1]3 - Identificación del Riesgo'!J98</f>
        <v>Posibilidad de pérdida reputacional en la imagen institucional de la entidad debido desconocimiento de normatividad y/o lineamientos asociados al Fondo de Tierras para la Reforma Rural Integral, aunado al desconocimiento de los Roles y Responsabilidades en el reporte de predios en curso de adjudicación y de los requisitos de ingreso ante el Fondo de Tierras para la Reforma Rural Integral</v>
      </c>
      <c r="I84" s="28">
        <f>+'[1]3 - Identificación del Riesgo'!O98</f>
        <v>44701</v>
      </c>
      <c r="J84" s="28" t="str">
        <f>+'[1]3 - Identificación del Riesgo'!K98</f>
        <v>ESTRATÉGICOS</v>
      </c>
      <c r="K84" s="29" t="str">
        <f>+'[1]3 - Identificación del Riesgo'!N98</f>
        <v>Ejecución y administración de procesos</v>
      </c>
      <c r="L84" s="30">
        <v>2080</v>
      </c>
      <c r="M84" s="21" t="str">
        <f t="shared" si="16"/>
        <v>Alta</v>
      </c>
      <c r="N84" s="31">
        <f t="shared" si="17"/>
        <v>0.8</v>
      </c>
      <c r="O84" s="30" t="s">
        <v>75</v>
      </c>
      <c r="P84" s="21" t="str">
        <f>IF(OR(O84=[2]Datos!$A$23,O84=[2]Datos!$B$23),"Leve",IF(OR(O84=[2]Datos!$A$24,O84=[2]Datos!$B$24),"Menor",IF(OR(O84=[2]Datos!$A$25,O84=[2]Datos!$B$25),"Moderado",IF(OR(O84=[2]Datos!$A$26,O84=[2]Datos!$B$26),"Mayor",IF(OR(O84=[2]Datos!$A$27,O84=[2]Datos!$B$27),"Catastrófico","")))))</f>
        <v>Catastrófico</v>
      </c>
      <c r="Q84" s="31">
        <f t="shared" si="18"/>
        <v>1</v>
      </c>
      <c r="R84" s="21" t="str">
        <f t="shared" si="19"/>
        <v>Extremo</v>
      </c>
      <c r="S84" s="21" t="e">
        <f t="shared" ca="1" si="20"/>
        <v>#NAME?</v>
      </c>
      <c r="T84" s="27" t="s">
        <v>437</v>
      </c>
      <c r="U84" s="26" t="str">
        <f>+'[1]5 - Diseño y Valoración Control'!I99</f>
        <v>SUBDIRECCIÓN DE ADMINISTRACIÓN DE TIERRAS DE LA NACIÓN</v>
      </c>
      <c r="V84" s="26" t="str">
        <f>+'[1]5 - Diseño y Valoración Control'!J99</f>
        <v>Subdirección de Administración de Tierras de la Nación corrige la información a través del inventario actualizado del Fondo de Tierras para la Reforma Rural Integral donde se modifica los datos por las diferencias detectadas en la conciliación realizada</v>
      </c>
      <c r="W84" s="22" t="str">
        <f>+'[1]5 - Diseño y Valoración Control'!K99</f>
        <v>Correctivo</v>
      </c>
      <c r="X84" s="19" t="str">
        <f t="shared" si="21"/>
        <v>Impacto</v>
      </c>
      <c r="Y84" s="22" t="str">
        <f>+'[1]5 - Diseño y Valoración Control'!M99</f>
        <v>Manual</v>
      </c>
      <c r="Z84" s="19" t="str">
        <f t="shared" si="22"/>
        <v>25%</v>
      </c>
      <c r="AA84" s="22" t="str">
        <f>+'[1]5 - Diseño y Valoración Control'!O99</f>
        <v>Documentado</v>
      </c>
      <c r="AB84" s="22" t="s">
        <v>53</v>
      </c>
      <c r="AC84" s="22" t="str">
        <f>+'[1]5 - Diseño y Valoración Control'!Q99</f>
        <v>Con registro</v>
      </c>
      <c r="AD84" s="20">
        <f>+'[1]5 - Diseño y Valoración Control'!R99</f>
        <v>0</v>
      </c>
      <c r="AE84" s="21" t="str">
        <f>+'[1]5 - Diseño y Valoración Control'!S99</f>
        <v/>
      </c>
      <c r="AF84" s="20">
        <f>+'[1]5 - Diseño y Valoración Control'!T99</f>
        <v>0</v>
      </c>
      <c r="AG84" s="21" t="str">
        <f>+'[1]5 - Diseño y Valoración Control'!U99</f>
        <v/>
      </c>
      <c r="AH84" s="21" t="str">
        <f>+'[1]5 - Diseño y Valoración Control'!V99</f>
        <v/>
      </c>
      <c r="AI84" s="21"/>
      <c r="AJ84" s="27" t="s">
        <v>438</v>
      </c>
      <c r="AK84" s="26"/>
      <c r="AL84" s="26" t="str">
        <f>+'[1]6 - Plan de Acciones Preventiva'!H97</f>
        <v/>
      </c>
      <c r="AM84" s="26">
        <f>+'[1]6 - Plan de Acciones Preventiva'!I97</f>
        <v>0</v>
      </c>
      <c r="AN84" s="24">
        <f>+'[1]6 - Plan de Acciones Preventiva'!J97</f>
        <v>0</v>
      </c>
      <c r="AO84" s="22">
        <f>+'[1]6 - Plan de Acciones Preventiva'!AI97</f>
        <v>0</v>
      </c>
      <c r="AP84" s="32" t="e">
        <f t="shared" si="24"/>
        <v>#DIV/0!</v>
      </c>
      <c r="AQ84" s="22">
        <f>+'[1]6 - Plan de Acciones Preventiva'!AK97</f>
        <v>0</v>
      </c>
      <c r="AR84" s="33"/>
      <c r="AS84" s="33">
        <f>+'[1]6 - Plan de Acciones Preventiva'!AM97</f>
        <v>0</v>
      </c>
      <c r="AT84" s="22" t="s">
        <v>685</v>
      </c>
      <c r="AU84" s="22" t="s">
        <v>503</v>
      </c>
      <c r="AV84" s="22" t="s">
        <v>684</v>
      </c>
      <c r="AW84" s="22" t="s">
        <v>503</v>
      </c>
      <c r="AX84" s="33" t="s">
        <v>737</v>
      </c>
      <c r="AY84" s="33" t="s">
        <v>741</v>
      </c>
      <c r="AZ84" s="22" t="s">
        <v>470</v>
      </c>
      <c r="BH84" s="34" t="s">
        <v>139</v>
      </c>
    </row>
    <row r="85" spans="1:60" s="34" customFormat="1" ht="180" hidden="1" x14ac:dyDescent="0.25">
      <c r="A85" s="26" t="str">
        <f>+'[1]3 - Identificación del Riesgo'!B99</f>
        <v>GESTIÓN DE LA INFORMACIÓN</v>
      </c>
      <c r="B85" s="26" t="str">
        <f>+'[1]3 - Identificación del Riesgo'!C99</f>
        <v>Prestar servicios de tecnologías de información y comunicaciones, y geografía y topografía oportunos para la operación y la toma de decisiones de la Agencia</v>
      </c>
      <c r="C85" s="26" t="str">
        <f>+'[1]3 - Identificación del Riesgo'!D99</f>
        <v>Desde la conceptualización de los servicios de tecnología de información y comunicaciones, y gestión de la información de geografía y topografía de la Entidad hasta el uso, administración y soporte</v>
      </c>
      <c r="D85" s="22" t="str">
        <f>+'[1]3 - Identificación del Riesgo'!F99</f>
        <v>DIRECCIÓN GENERAL - GEOGRAFÍA, TOPOGRAFÍA Y CATASTRO</v>
      </c>
      <c r="E85" s="27" t="s">
        <v>243</v>
      </c>
      <c r="F85" s="22" t="str">
        <f>+'[1]3 - Identificación del Riesgo'!H99</f>
        <v>Entrega de información Topográfica fuera de los tiempos requeridos</v>
      </c>
      <c r="G85" s="22" t="str">
        <f>+'[1]3 - Identificación del Riesgo'!I99</f>
        <v>Pérdida Reputacional</v>
      </c>
      <c r="H85" s="26" t="str">
        <f>+'[1]3 - Identificación del Riesgo'!J99</f>
        <v>Posibilidad de pérdida reputacional en la imagen de la entidad de manera interna o externa por falta de planeación del área misional en la entrega de información para validación</v>
      </c>
      <c r="I85" s="28">
        <f>+'[1]3 - Identificación del Riesgo'!O99</f>
        <v>44701</v>
      </c>
      <c r="J85" s="28" t="str">
        <f>+'[1]3 - Identificación del Riesgo'!K99</f>
        <v>DE CUMPLIMIENTO</v>
      </c>
      <c r="K85" s="29" t="str">
        <f>+'[1]3 - Identificación del Riesgo'!N99</f>
        <v>Ejecución y administración de procesos</v>
      </c>
      <c r="L85" s="30">
        <v>3700</v>
      </c>
      <c r="M85" s="21" t="str">
        <f t="shared" si="16"/>
        <v>Alta</v>
      </c>
      <c r="N85" s="31">
        <f t="shared" si="17"/>
        <v>0.8</v>
      </c>
      <c r="O85" s="30" t="s">
        <v>63</v>
      </c>
      <c r="P85" s="21" t="str">
        <f>IF(OR(O85=[2]Datos!$A$23,O85=[2]Datos!$B$23),"Leve",IF(OR(O85=[2]Datos!$A$24,O85=[2]Datos!$B$24),"Menor",IF(OR(O85=[2]Datos!$A$25,O85=[2]Datos!$B$25),"Moderado",IF(OR(O85=[2]Datos!$A$26,O85=[2]Datos!$B$26),"Mayor",IF(OR(O85=[2]Datos!$A$27,O85=[2]Datos!$B$27),"Catastrófico","")))))</f>
        <v>Moderado</v>
      </c>
      <c r="Q85" s="31">
        <f t="shared" si="18"/>
        <v>0.6</v>
      </c>
      <c r="R85" s="21" t="str">
        <f t="shared" si="19"/>
        <v>Alto</v>
      </c>
      <c r="S85" s="21" t="e">
        <f t="shared" ca="1" si="20"/>
        <v>#NAME?</v>
      </c>
      <c r="T85" s="27" t="s">
        <v>244</v>
      </c>
      <c r="U85" s="26" t="str">
        <f>+'[1]5 - Diseño y Valoración Control'!I100</f>
        <v>DIRECCIÓN GENERAL - GEOGRAFÍA - TOPOGRAFÍA Y CATASTRO</v>
      </c>
      <c r="V85" s="26" t="str">
        <f>+'[1]5 - Diseño y Valoración Control'!J100</f>
        <v>Dirección General - Geografía - Topografía y Catastro verifica los tiempos transcurridos en las etapas del proceso a través del registro de la tabla de control de actividades donde se establece la fecha de recepción, asignación, aprobación y entrega y se calcula el tiempo de la actividad de validación teniendo en cuenta los días hábiles</v>
      </c>
      <c r="W85" s="22" t="str">
        <f>+'[1]5 - Diseño y Valoración Control'!K100</f>
        <v>Preventivo</v>
      </c>
      <c r="X85" s="19" t="str">
        <f t="shared" si="21"/>
        <v>Probabilidad</v>
      </c>
      <c r="Y85" s="22" t="str">
        <f>+'[1]5 - Diseño y Valoración Control'!M100</f>
        <v>Manual</v>
      </c>
      <c r="Z85" s="19" t="str">
        <f t="shared" si="22"/>
        <v>40%</v>
      </c>
      <c r="AA85" s="22" t="str">
        <f>+'[1]5 - Diseño y Valoración Control'!O100</f>
        <v>Documentado</v>
      </c>
      <c r="AB85" s="22" t="s">
        <v>53</v>
      </c>
      <c r="AC85" s="22" t="str">
        <f>+'[1]5 - Diseño y Valoración Control'!Q100</f>
        <v>Con registro</v>
      </c>
      <c r="AD85" s="20">
        <f>+'[1]5 - Diseño y Valoración Control'!R100</f>
        <v>0.48</v>
      </c>
      <c r="AE85" s="21" t="str">
        <f>+'[1]5 - Diseño y Valoración Control'!S100</f>
        <v>Media</v>
      </c>
      <c r="AF85" s="20">
        <f>+'[1]5 - Diseño y Valoración Control'!T100</f>
        <v>0.6</v>
      </c>
      <c r="AG85" s="21" t="str">
        <f>+'[1]5 - Diseño y Valoración Control'!U100</f>
        <v>Moderado</v>
      </c>
      <c r="AH85" s="21" t="str">
        <f>+'[1]5 - Diseño y Valoración Control'!V100</f>
        <v>Moderado</v>
      </c>
      <c r="AI85" s="21" t="str">
        <f>+'[1]5 - Diseño y Valoración Control'!W100</f>
        <v>Reducir</v>
      </c>
      <c r="AJ85" s="27" t="s">
        <v>245</v>
      </c>
      <c r="AK85" s="26" t="str">
        <f>+'[1]6 - Plan de Acciones Preventiva'!G98</f>
        <v>Capacitación en procedimientos GINFO-P-007 y GINFO-P-012 al Grupo de Dirección General Geografía, Topografía y Catastro</v>
      </c>
      <c r="AL85" s="26" t="str">
        <f>+'[1]6 - Plan de Acciones Preventiva'!H98</f>
        <v>DIRECCIÓN GENERAL - GEOGRAFÍA, TOPOGRAFÍA Y CATASTRO</v>
      </c>
      <c r="AM85" s="26" t="str">
        <f>+'[1]6 - Plan de Acciones Preventiva'!I98</f>
        <v>Lista de asistencia capacitación</v>
      </c>
      <c r="AN85" s="24">
        <f>+'[1]6 - Plan de Acciones Preventiva'!J98</f>
        <v>1</v>
      </c>
      <c r="AO85" s="22">
        <v>1</v>
      </c>
      <c r="AP85" s="32">
        <f t="shared" si="24"/>
        <v>1</v>
      </c>
      <c r="AQ85" s="22" t="s">
        <v>139</v>
      </c>
      <c r="AR85" s="33"/>
      <c r="AS85" s="33" t="str">
        <f>+'[1]6 - Plan de Acciones Preventiva'!AM98</f>
        <v xml:space="preserve">se realizó a satisfacción la capacitación a todas las direcciones misionales </v>
      </c>
      <c r="AT85" s="22" t="s">
        <v>471</v>
      </c>
      <c r="AU85" s="22" t="s">
        <v>58</v>
      </c>
      <c r="AV85" s="22" t="s">
        <v>471</v>
      </c>
      <c r="AW85" s="22" t="s">
        <v>58</v>
      </c>
      <c r="AX85" s="33" t="s">
        <v>742</v>
      </c>
      <c r="AY85" s="33" t="s">
        <v>743</v>
      </c>
      <c r="AZ85" s="22" t="s">
        <v>470</v>
      </c>
      <c r="BH85" s="34" t="s">
        <v>82</v>
      </c>
    </row>
    <row r="86" spans="1:60" s="34" customFormat="1" ht="180" hidden="1" x14ac:dyDescent="0.25">
      <c r="A86" s="26" t="str">
        <f>+'[1]3 - Identificación del Riesgo'!B100</f>
        <v>GESTIÓN DE LA INFORMACIÓN</v>
      </c>
      <c r="B86" s="26" t="str">
        <f>+'[1]3 - Identificación del Riesgo'!C100</f>
        <v>Prestar servicios de tecnologías de información y comunicaciones, y geografía y topografía oportunos para la operación y la toma de decisiones de la Agencia</v>
      </c>
      <c r="C86" s="26" t="str">
        <f>+'[1]3 - Identificación del Riesgo'!D100</f>
        <v>Desde la conceptualización de los servicios de tecnología de información y comunicaciones, y gestión de la información de geografía y topografía de la Entidad hasta el uso, administración y soporte</v>
      </c>
      <c r="D86" s="22" t="str">
        <f>+'[1]3 - Identificación del Riesgo'!F100</f>
        <v>DIRECCIÓN GENERAL - GEOGRAFÍA, TOPOGRAFÍA Y CATASTRO</v>
      </c>
      <c r="E86" s="27" t="s">
        <v>243</v>
      </c>
      <c r="F86" s="22" t="str">
        <f>+'[1]3 - Identificación del Riesgo'!H100</f>
        <v>Entrega de información Topográfica fuera de los tiempos requeridos</v>
      </c>
      <c r="G86" s="22" t="str">
        <f>+'[1]3 - Identificación del Riesgo'!I100</f>
        <v>Pérdida Reputacional</v>
      </c>
      <c r="H86" s="26" t="str">
        <f>+'[1]3 - Identificación del Riesgo'!J100</f>
        <v>Posibilidad de pérdida reputacional en la imagen de la entidad de manera interna o externa por falta de planeación del área misional en la entrega de información para validación</v>
      </c>
      <c r="I86" s="28">
        <f>+'[1]3 - Identificación del Riesgo'!O100</f>
        <v>44701</v>
      </c>
      <c r="J86" s="28" t="str">
        <f>+'[1]3 - Identificación del Riesgo'!K100</f>
        <v>DE CUMPLIMIENTO</v>
      </c>
      <c r="K86" s="29" t="str">
        <f>+'[1]3 - Identificación del Riesgo'!N100</f>
        <v>Ejecución y administración de procesos</v>
      </c>
      <c r="L86" s="30"/>
      <c r="M86" s="21" t="str">
        <f t="shared" si="16"/>
        <v/>
      </c>
      <c r="N86" s="31" t="str">
        <f t="shared" si="17"/>
        <v/>
      </c>
      <c r="O86" s="30"/>
      <c r="P86" s="21" t="str">
        <f>IF(OR(O86=[2]Datos!$A$23,O86=[2]Datos!$B$23),"Leve",IF(OR(O86=[2]Datos!$A$24,O86=[2]Datos!$B$24),"Menor",IF(OR(O86=[2]Datos!$A$25,O86=[2]Datos!$B$25),"Moderado",IF(OR(O86=[2]Datos!$A$26,O86=[2]Datos!$B$26),"Mayor",IF(OR(O86=[2]Datos!$A$27,O86=[2]Datos!$B$27),"Catastrófico","")))))</f>
        <v/>
      </c>
      <c r="Q86" s="31" t="str">
        <f t="shared" si="18"/>
        <v/>
      </c>
      <c r="R86" s="21" t="str">
        <f t="shared" si="19"/>
        <v/>
      </c>
      <c r="S86" s="21" t="e">
        <f t="shared" ca="1" si="20"/>
        <v>#NAME?</v>
      </c>
      <c r="T86" s="27" t="s">
        <v>439</v>
      </c>
      <c r="U86" s="26" t="str">
        <f>+'[1]5 - Diseño y Valoración Control'!I101</f>
        <v>DIRECCIÓN GENERAL - GEOGRAFÍA - TOPOGRAFÍA Y CATASTRO</v>
      </c>
      <c r="V86" s="26" t="str">
        <f>+'[1]5 - Diseño y Valoración Control'!J101</f>
        <v>Dirección General - Geografía - Topografía y Catastro prioriza la atención del caso de solicitud de información a través de una tabla de seguimiento de entregas de información donde se registra, valida y se genera la inmediatez de la entrega de datos topográficos, geográficos o catastrales que presentan demora</v>
      </c>
      <c r="W86" s="22" t="str">
        <f>+'[1]5 - Diseño y Valoración Control'!K101</f>
        <v>Correctivo</v>
      </c>
      <c r="X86" s="19" t="str">
        <f t="shared" si="21"/>
        <v>Impacto</v>
      </c>
      <c r="Y86" s="22" t="str">
        <f>+'[1]5 - Diseño y Valoración Control'!M101</f>
        <v>Manual</v>
      </c>
      <c r="Z86" s="19" t="str">
        <f t="shared" si="22"/>
        <v>25%</v>
      </c>
      <c r="AA86" s="22" t="str">
        <f>+'[1]5 - Diseño y Valoración Control'!O101</f>
        <v>Documentado</v>
      </c>
      <c r="AB86" s="22" t="s">
        <v>53</v>
      </c>
      <c r="AC86" s="22" t="str">
        <f>+'[1]5 - Diseño y Valoración Control'!Q101</f>
        <v>Con registro</v>
      </c>
      <c r="AD86" s="20">
        <f>+'[1]5 - Diseño y Valoración Control'!R101</f>
        <v>0</v>
      </c>
      <c r="AE86" s="21" t="str">
        <f>+'[1]5 - Diseño y Valoración Control'!S101</f>
        <v/>
      </c>
      <c r="AF86" s="20">
        <f>+'[1]5 - Diseño y Valoración Control'!T101</f>
        <v>0</v>
      </c>
      <c r="AG86" s="21" t="str">
        <f>+'[1]5 - Diseño y Valoración Control'!U101</f>
        <v/>
      </c>
      <c r="AH86" s="21" t="str">
        <f>+'[1]5 - Diseño y Valoración Control'!V101</f>
        <v/>
      </c>
      <c r="AI86" s="21"/>
      <c r="AJ86" s="27" t="s">
        <v>440</v>
      </c>
      <c r="AK86" s="26"/>
      <c r="AL86" s="26" t="str">
        <f>+'[1]6 - Plan de Acciones Preventiva'!H99</f>
        <v/>
      </c>
      <c r="AM86" s="26">
        <f>+'[1]6 - Plan de Acciones Preventiva'!I99</f>
        <v>0</v>
      </c>
      <c r="AN86" s="75">
        <f>+'[1]6 - Plan de Acciones Preventiva'!J99</f>
        <v>0</v>
      </c>
      <c r="AO86" s="22">
        <f>+'[1]6 - Plan de Acciones Preventiva'!AI99</f>
        <v>0</v>
      </c>
      <c r="AP86" s="32" t="e">
        <f t="shared" si="24"/>
        <v>#DIV/0!</v>
      </c>
      <c r="AQ86" s="22">
        <f>+'[1]6 - Plan de Acciones Preventiva'!AK99</f>
        <v>0</v>
      </c>
      <c r="AR86" s="33"/>
      <c r="AS86" s="33">
        <f>+'[1]6 - Plan de Acciones Preventiva'!AM99</f>
        <v>0</v>
      </c>
      <c r="AT86" s="22" t="s">
        <v>685</v>
      </c>
      <c r="AU86" s="22" t="s">
        <v>503</v>
      </c>
      <c r="AV86" s="22" t="s">
        <v>684</v>
      </c>
      <c r="AW86" s="22" t="s">
        <v>503</v>
      </c>
      <c r="AX86" s="22"/>
      <c r="AY86" s="33" t="s">
        <v>809</v>
      </c>
      <c r="AZ86" s="22" t="s">
        <v>472</v>
      </c>
    </row>
    <row r="87" spans="1:60" s="34" customFormat="1" ht="180" hidden="1" x14ac:dyDescent="0.25">
      <c r="A87" s="26" t="str">
        <f>+'[1]3 - Identificación del Riesgo'!B101</f>
        <v>GESTIÓN DE LA INFORMACIÓN</v>
      </c>
      <c r="B87" s="26" t="str">
        <f>+'[1]3 - Identificación del Riesgo'!C101</f>
        <v>Prestar servicios de tecnologías de información y comunicaciones, y geografía y topografía oportunos para la operación y la toma de decisiones de la Agencia</v>
      </c>
      <c r="C87" s="26" t="str">
        <f>+'[1]3 - Identificación del Riesgo'!D101</f>
        <v>Desde la conceptualización de los servicios de tecnología de información y comunicaciones, y gestión de la información de geografía y topografía de la Entidad hasta el uso, administración y soporte</v>
      </c>
      <c r="D87" s="22" t="str">
        <f>+'[1]3 - Identificación del Riesgo'!F101</f>
        <v>DIRECCIÓN GENERAL - GEOGRAFÍA, TOPOGRAFÍA Y CATASTRO</v>
      </c>
      <c r="E87" s="27" t="s">
        <v>247</v>
      </c>
      <c r="F87" s="22" t="str">
        <f>+'[1]3 - Identificación del Riesgo'!H101</f>
        <v>Entrega de información fuera de los estándares y requisitos técnicos mínimos</v>
      </c>
      <c r="G87" s="22" t="str">
        <f>+'[1]3 - Identificación del Riesgo'!I101</f>
        <v>Pérdida Reputacional</v>
      </c>
      <c r="H87" s="26" t="str">
        <f>+'[1]3 - Identificación del Riesgo'!J101</f>
        <v>Posibilidad de pérdida reputacional en los productos finales que presenta la ANT por error en la manipulación de equipos y software para la toma de datos, el procesamiento de información topográfica y/o el desconocimiento de los estándares mínimos establecidos por la ANT para la elaboración de productos</v>
      </c>
      <c r="I87" s="28">
        <f>+'[1]3 - Identificación del Riesgo'!O101</f>
        <v>44701</v>
      </c>
      <c r="J87" s="28" t="str">
        <f>+'[1]3 - Identificación del Riesgo'!K101</f>
        <v>OPERATIVOS</v>
      </c>
      <c r="K87" s="29" t="str">
        <f>+'[1]3 - Identificación del Riesgo'!N101</f>
        <v>Usuarios, productos y prácticas</v>
      </c>
      <c r="L87" s="30">
        <v>1850</v>
      </c>
      <c r="M87" s="21" t="str">
        <f t="shared" si="16"/>
        <v>Alta</v>
      </c>
      <c r="N87" s="31">
        <f t="shared" si="17"/>
        <v>0.8</v>
      </c>
      <c r="O87" s="30" t="s">
        <v>63</v>
      </c>
      <c r="P87" s="21" t="str">
        <f>IF(OR(O87=[2]Datos!$A$23,O87=[2]Datos!$B$23),"Leve",IF(OR(O87=[2]Datos!$A$24,O87=[2]Datos!$B$24),"Menor",IF(OR(O87=[2]Datos!$A$25,O87=[2]Datos!$B$25),"Moderado",IF(OR(O87=[2]Datos!$A$26,O87=[2]Datos!$B$26),"Mayor",IF(OR(O87=[2]Datos!$A$27,O87=[2]Datos!$B$27),"Catastrófico","")))))</f>
        <v>Moderado</v>
      </c>
      <c r="Q87" s="31">
        <f t="shared" si="18"/>
        <v>0.6</v>
      </c>
      <c r="R87" s="21" t="str">
        <f t="shared" si="19"/>
        <v>Alto</v>
      </c>
      <c r="S87" s="21" t="e">
        <f t="shared" ca="1" si="20"/>
        <v>#NAME?</v>
      </c>
      <c r="T87" s="27" t="s">
        <v>248</v>
      </c>
      <c r="U87" s="26" t="str">
        <f>+'[1]5 - Diseño y Valoración Control'!I102</f>
        <v>DIRECCIÓN GENERAL - GEOGRAFÍA - TOPOGRAFÍA Y CATASTRO</v>
      </c>
      <c r="V87" s="26" t="str">
        <f>+'[1]5 - Diseño y Valoración Control'!J102</f>
        <v>Dirección General - Geografía - Topografía y Catastro verifica la calidad de la información topográfica recibida a través del registro de la tabla de control de actividades donde se registran los datos del predio para revisión técnica y se indica en el campo de aseguramiento de calidad, el estado de la validación (Conforme o No Conforme)</v>
      </c>
      <c r="W87" s="22" t="str">
        <f>+'[1]5 - Diseño y Valoración Control'!K102</f>
        <v>Preventivo</v>
      </c>
      <c r="X87" s="19" t="str">
        <f t="shared" si="21"/>
        <v>Probabilidad</v>
      </c>
      <c r="Y87" s="22" t="str">
        <f>+'[1]5 - Diseño y Valoración Control'!M102</f>
        <v>Manual</v>
      </c>
      <c r="Z87" s="19" t="str">
        <f t="shared" si="22"/>
        <v>40%</v>
      </c>
      <c r="AA87" s="22" t="str">
        <f>+'[1]5 - Diseño y Valoración Control'!O102</f>
        <v>Documentado</v>
      </c>
      <c r="AB87" s="22" t="s">
        <v>53</v>
      </c>
      <c r="AC87" s="22" t="str">
        <f>+'[1]5 - Diseño y Valoración Control'!Q102</f>
        <v>Con registro</v>
      </c>
      <c r="AD87" s="20">
        <f>+'[1]5 - Diseño y Valoración Control'!R102</f>
        <v>0.48</v>
      </c>
      <c r="AE87" s="21" t="str">
        <f>+'[1]5 - Diseño y Valoración Control'!S102</f>
        <v>Media</v>
      </c>
      <c r="AF87" s="20">
        <f>+'[1]5 - Diseño y Valoración Control'!T102</f>
        <v>0.6</v>
      </c>
      <c r="AG87" s="21" t="str">
        <f>+'[1]5 - Diseño y Valoración Control'!U102</f>
        <v>Moderado</v>
      </c>
      <c r="AH87" s="21" t="str">
        <f>+'[1]5 - Diseño y Valoración Control'!V102</f>
        <v>Moderado</v>
      </c>
      <c r="AI87" s="21" t="str">
        <f>+'[1]5 - Diseño y Valoración Control'!W102</f>
        <v>Reducir</v>
      </c>
      <c r="AJ87" s="27" t="s">
        <v>249</v>
      </c>
      <c r="AK87" s="26" t="s">
        <v>250</v>
      </c>
      <c r="AL87" s="26" t="str">
        <f>+'[1]6 - Plan de Acciones Preventiva'!H100</f>
        <v>DIRECCIÓN GENERAL - GEOGRAFÍA, TOPOGRAFÍA Y CATASTRO</v>
      </c>
      <c r="AM87" s="52" t="s">
        <v>251</v>
      </c>
      <c r="AN87" s="75">
        <f>+'[1]6 - Plan de Acciones Preventiva'!J100</f>
        <v>1</v>
      </c>
      <c r="AO87" s="22">
        <v>1</v>
      </c>
      <c r="AP87" s="32">
        <f t="shared" si="24"/>
        <v>1</v>
      </c>
      <c r="AQ87" s="22" t="s">
        <v>139</v>
      </c>
      <c r="AR87" s="33"/>
      <c r="AS87" s="33"/>
      <c r="AT87" s="22" t="s">
        <v>471</v>
      </c>
      <c r="AU87" s="22" t="s">
        <v>58</v>
      </c>
      <c r="AV87" s="22" t="s">
        <v>471</v>
      </c>
      <c r="AW87" s="22" t="s">
        <v>58</v>
      </c>
      <c r="AX87" s="22" t="s">
        <v>773</v>
      </c>
      <c r="AY87" s="33" t="s">
        <v>810</v>
      </c>
      <c r="AZ87" s="22" t="s">
        <v>472</v>
      </c>
    </row>
    <row r="88" spans="1:60" s="34" customFormat="1" ht="180" hidden="1" x14ac:dyDescent="0.25">
      <c r="A88" s="26" t="str">
        <f>+'[1]3 - Identificación del Riesgo'!B102</f>
        <v>GESTIÓN DE LA INFORMACIÓN</v>
      </c>
      <c r="B88" s="26" t="str">
        <f>+'[1]3 - Identificación del Riesgo'!C102</f>
        <v>Prestar servicios de tecnologías de información y comunicaciones, y geografía y topografía oportunos para la operación y la toma de decisiones de la Agencia</v>
      </c>
      <c r="C88" s="26" t="str">
        <f>+'[1]3 - Identificación del Riesgo'!D102</f>
        <v>Desde la conceptualización de los servicios de tecnología de información y comunicaciones, y gestión de la información de geografía y topografía de la Entidad hasta el uso, administración y soporte</v>
      </c>
      <c r="D88" s="22" t="str">
        <f>+'[1]3 - Identificación del Riesgo'!F102</f>
        <v>DIRECCIÓN GENERAL - GEOGRAFÍA, TOPOGRAFÍA Y CATASTRO</v>
      </c>
      <c r="E88" s="27" t="s">
        <v>247</v>
      </c>
      <c r="F88" s="22" t="str">
        <f>+'[1]3 - Identificación del Riesgo'!H102</f>
        <v>Entrega de información fuera de los estándares y requisitos técnicos mínimos</v>
      </c>
      <c r="G88" s="22" t="str">
        <f>+'[1]3 - Identificación del Riesgo'!I102</f>
        <v>Pérdida Reputacional</v>
      </c>
      <c r="H88" s="26" t="str">
        <f>+'[1]3 - Identificación del Riesgo'!J102</f>
        <v>Posibilidad de pérdida reputacional en los productos finales que presenta la ANT por error en la manipulación de equipos y software para la toma de datos, el procesamiento de información topográfica y/o el desconocimiento de los estándares mínimos establecidos por la ANT para la elaboración de productos</v>
      </c>
      <c r="I88" s="28">
        <f>+'[1]3 - Identificación del Riesgo'!O102</f>
        <v>44701</v>
      </c>
      <c r="J88" s="28" t="str">
        <f>+'[1]3 - Identificación del Riesgo'!K102</f>
        <v>OPERATIVOS</v>
      </c>
      <c r="K88" s="29" t="str">
        <f>+'[1]3 - Identificación del Riesgo'!N102</f>
        <v>Usuarios, productos y prácticas</v>
      </c>
      <c r="L88" s="30"/>
      <c r="M88" s="21" t="str">
        <f t="shared" si="16"/>
        <v/>
      </c>
      <c r="N88" s="31" t="str">
        <f t="shared" si="17"/>
        <v/>
      </c>
      <c r="O88" s="30"/>
      <c r="P88" s="21" t="str">
        <f>IF(OR(O88=[2]Datos!$A$23,O88=[2]Datos!$B$23),"Leve",IF(OR(O88=[2]Datos!$A$24,O88=[2]Datos!$B$24),"Menor",IF(OR(O88=[2]Datos!$A$25,O88=[2]Datos!$B$25),"Moderado",IF(OR(O88=[2]Datos!$A$26,O88=[2]Datos!$B$26),"Mayor",IF(OR(O88=[2]Datos!$A$27,O88=[2]Datos!$B$27),"Catastrófico","")))))</f>
        <v/>
      </c>
      <c r="Q88" s="31" t="str">
        <f t="shared" si="18"/>
        <v/>
      </c>
      <c r="R88" s="21" t="str">
        <f t="shared" si="19"/>
        <v/>
      </c>
      <c r="S88" s="21" t="e">
        <f t="shared" ca="1" si="20"/>
        <v>#NAME?</v>
      </c>
      <c r="T88" s="27" t="s">
        <v>252</v>
      </c>
      <c r="U88" s="26" t="str">
        <f>+'[1]5 - Diseño y Valoración Control'!I103</f>
        <v>DIRECCIÓN GENERAL - GEOGRAFÍA - TOPOGRAFÍA Y CATASTRO</v>
      </c>
      <c r="V88" s="26" t="str">
        <f>+'[1]5 - Diseño y Valoración Control'!J103</f>
        <v>Dirección General - Geografía - Topografía y Catastro se realiza de nuevo las acciones para generar el producto que presento observaciones de calidad a través de una actualización del producto que se registra en la tabla de control de actividades donde se especifica los ajustes que se requieren realizar para volver a solicitar la revisión de acuerdo a lo presentado en el formato CONTROL DE CALIDAD ACTIVIDADES TOPOGRAFÍA GINFO-F-017</v>
      </c>
      <c r="W88" s="22" t="str">
        <f>+'[1]5 - Diseño y Valoración Control'!K103</f>
        <v>Correctivo</v>
      </c>
      <c r="X88" s="19" t="str">
        <f t="shared" si="21"/>
        <v>Impacto</v>
      </c>
      <c r="Y88" s="22" t="str">
        <f>+'[1]5 - Diseño y Valoración Control'!M103</f>
        <v>Manual</v>
      </c>
      <c r="Z88" s="19" t="str">
        <f t="shared" si="22"/>
        <v>25%</v>
      </c>
      <c r="AA88" s="22" t="str">
        <f>+'[1]5 - Diseño y Valoración Control'!O103</f>
        <v>Documentado</v>
      </c>
      <c r="AB88" s="22" t="s">
        <v>53</v>
      </c>
      <c r="AC88" s="22" t="str">
        <f>+'[1]5 - Diseño y Valoración Control'!Q103</f>
        <v>Con registro</v>
      </c>
      <c r="AD88" s="20">
        <f>+'[1]5 - Diseño y Valoración Control'!R103</f>
        <v>0</v>
      </c>
      <c r="AE88" s="21" t="str">
        <f>+'[1]5 - Diseño y Valoración Control'!S103</f>
        <v/>
      </c>
      <c r="AF88" s="20">
        <f>+'[1]5 - Diseño y Valoración Control'!T103</f>
        <v>0</v>
      </c>
      <c r="AG88" s="21" t="str">
        <f>+'[1]5 - Diseño y Valoración Control'!U103</f>
        <v/>
      </c>
      <c r="AH88" s="21" t="str">
        <f>+'[1]5 - Diseño y Valoración Control'!V103</f>
        <v/>
      </c>
      <c r="AI88" s="21"/>
      <c r="AJ88" s="27" t="s">
        <v>253</v>
      </c>
      <c r="AK88" s="26" t="s">
        <v>254</v>
      </c>
      <c r="AL88" s="26" t="str">
        <f>+'[1]6 - Plan de Acciones Preventiva'!H101</f>
        <v>DIRECCIÓN GENERAL - GEOGRAFÍA, TOPOGRAFÍA Y CATASTRO</v>
      </c>
      <c r="AM88" s="52" t="s">
        <v>246</v>
      </c>
      <c r="AN88" s="75">
        <f>+'[1]6 - Plan de Acciones Preventiva'!J101</f>
        <v>1</v>
      </c>
      <c r="AO88" s="22">
        <v>1</v>
      </c>
      <c r="AP88" s="32">
        <f t="shared" si="24"/>
        <v>1</v>
      </c>
      <c r="AQ88" s="22" t="s">
        <v>139</v>
      </c>
      <c r="AR88" s="33"/>
      <c r="AS88" s="33"/>
      <c r="AT88" s="22" t="s">
        <v>685</v>
      </c>
      <c r="AU88" s="22" t="s">
        <v>503</v>
      </c>
      <c r="AV88" s="22" t="s">
        <v>471</v>
      </c>
      <c r="AW88" s="22" t="s">
        <v>58</v>
      </c>
      <c r="AX88" s="22" t="s">
        <v>774</v>
      </c>
      <c r="AY88" s="33" t="s">
        <v>811</v>
      </c>
      <c r="AZ88" s="22" t="s">
        <v>472</v>
      </c>
    </row>
    <row r="89" spans="1:60" s="34" customFormat="1" ht="180" hidden="1" x14ac:dyDescent="0.25">
      <c r="A89" s="26" t="str">
        <f>+'[1]3 - Identificación del Riesgo'!B103</f>
        <v>GESTIÓN DE LA INFORMACIÓN</v>
      </c>
      <c r="B89" s="26" t="str">
        <f>+'[1]3 - Identificación del Riesgo'!C103</f>
        <v>Prestar servicios de tecnologías de información y comunicaciones, y geografía y topografía oportunos para la operación y la toma de decisiones de la Agencia</v>
      </c>
      <c r="C89" s="26" t="str">
        <f>+'[1]3 - Identificación del Riesgo'!D103</f>
        <v>Desde la conceptualización de los servicios de tecnología de información y comunicaciones, y gestión de la información de geografía y topografía de la Entidad hasta el uso, administración y soporte</v>
      </c>
      <c r="D89" s="22" t="str">
        <f>+'[1]3 - Identificación del Riesgo'!F103</f>
        <v>SUBDIRECCIÓN DE SISTEMAS DE INFORMACIÓN DE TIERRAS</v>
      </c>
      <c r="E89" s="27" t="s">
        <v>255</v>
      </c>
      <c r="F89" s="22" t="str">
        <f>+'[1]3 - Identificación del Riesgo'!H103</f>
        <v>Incumplimiento en la entrega de productos y servicios en la construcción de soluciones de software</v>
      </c>
      <c r="G89" s="22" t="str">
        <f>+'[1]3 - Identificación del Riesgo'!I103</f>
        <v>Afectación Económica o presupuestal</v>
      </c>
      <c r="H89" s="26" t="str">
        <f>+'[1]3 - Identificación del Riesgo'!J103</f>
        <v>Posibilidad de afectación económica en los costos que han sido definidos en los rubros presupuestales para los proyectos de desarrollo de software debido a la estimación errada para cada una de las etapas del ciclo de desarrollo de la solución</v>
      </c>
      <c r="I89" s="28">
        <f>+'[1]3 - Identificación del Riesgo'!O103</f>
        <v>44701</v>
      </c>
      <c r="J89" s="28" t="str">
        <f>+'[1]3 - Identificación del Riesgo'!K103</f>
        <v>SATISFACCIÓN DEL CLIENTE</v>
      </c>
      <c r="K89" s="29" t="str">
        <f>+'[1]3 - Identificación del Riesgo'!N103</f>
        <v>Ejecución y administración de procesos</v>
      </c>
      <c r="L89" s="30">
        <v>12</v>
      </c>
      <c r="M89" s="21" t="str">
        <f t="shared" si="16"/>
        <v>Baja</v>
      </c>
      <c r="N89" s="31">
        <f t="shared" si="17"/>
        <v>0.4</v>
      </c>
      <c r="O89" s="30" t="s">
        <v>51</v>
      </c>
      <c r="P89" s="21" t="str">
        <f>IF(OR(O89=[2]Datos!$A$23,O89=[2]Datos!$B$23),"Leve",IF(OR(O89=[2]Datos!$A$24,O89=[2]Datos!$B$24),"Menor",IF(OR(O89=[2]Datos!$A$25,O89=[2]Datos!$B$25),"Moderado",IF(OR(O89=[2]Datos!$A$26,O89=[2]Datos!$B$26),"Mayor",IF(OR(O89=[2]Datos!$A$27,O89=[2]Datos!$B$27),"Catastrófico","")))))</f>
        <v>Catastrófico</v>
      </c>
      <c r="Q89" s="31">
        <f t="shared" si="18"/>
        <v>1</v>
      </c>
      <c r="R89" s="21" t="str">
        <f t="shared" si="19"/>
        <v>Extremo</v>
      </c>
      <c r="S89" s="21" t="e">
        <f t="shared" ca="1" si="20"/>
        <v>#NAME?</v>
      </c>
      <c r="T89" s="27" t="s">
        <v>256</v>
      </c>
      <c r="U89" s="26" t="str">
        <f>+'[1]5 - Diseño y Valoración Control'!I104</f>
        <v>SUBDIRECCIÓN SISTEMAS INFORMACIÓN DE TIERRAS</v>
      </c>
      <c r="V89" s="26" t="str">
        <f>+'[1]5 - Diseño y Valoración Control'!J104</f>
        <v>Subdirección Sistemas Información de Tierras revisa y aprueba el  diseño de la solución de software a través de historias de usuario de la herramienta DevOps más presentaciones comité de cambios en conjunto con la dependencia solicitante y el equipo de construcción de software determinan si el diseño es adecuado, conveniente y eficaz</v>
      </c>
      <c r="W89" s="22" t="str">
        <f>+'[1]5 - Diseño y Valoración Control'!K104</f>
        <v>Preventivo</v>
      </c>
      <c r="X89" s="19" t="str">
        <f t="shared" si="21"/>
        <v>Probabilidad</v>
      </c>
      <c r="Y89" s="22" t="str">
        <f>+'[1]5 - Diseño y Valoración Control'!M104</f>
        <v>Automático</v>
      </c>
      <c r="Z89" s="19" t="str">
        <f t="shared" si="22"/>
        <v>50%</v>
      </c>
      <c r="AA89" s="22" t="str">
        <f>+'[1]5 - Diseño y Valoración Control'!O104</f>
        <v>Documentado</v>
      </c>
      <c r="AB89" s="22" t="s">
        <v>53</v>
      </c>
      <c r="AC89" s="22" t="str">
        <f>+'[1]5 - Diseño y Valoración Control'!Q104</f>
        <v>Con registro</v>
      </c>
      <c r="AD89" s="20">
        <f>+'[1]5 - Diseño y Valoración Control'!R104</f>
        <v>0.2</v>
      </c>
      <c r="AE89" s="21" t="str">
        <f>+'[1]5 - Diseño y Valoración Control'!S104</f>
        <v>Muy Baja</v>
      </c>
      <c r="AF89" s="20">
        <f>+'[1]5 - Diseño y Valoración Control'!T104</f>
        <v>1</v>
      </c>
      <c r="AG89" s="21" t="str">
        <f>+'[1]5 - Diseño y Valoración Control'!U104</f>
        <v>Catastrófico</v>
      </c>
      <c r="AH89" s="21" t="str">
        <f>+'[1]5 - Diseño y Valoración Control'!V104</f>
        <v>Extremo</v>
      </c>
      <c r="AI89" s="21" t="str">
        <f>+'[1]5 - Diseño y Valoración Control'!W104</f>
        <v>Reducir</v>
      </c>
      <c r="AJ89" s="27" t="s">
        <v>257</v>
      </c>
      <c r="AK89" s="52" t="s">
        <v>258</v>
      </c>
      <c r="AL89" s="52" t="s">
        <v>259</v>
      </c>
      <c r="AM89" s="52" t="s">
        <v>260</v>
      </c>
      <c r="AN89" s="75">
        <v>2</v>
      </c>
      <c r="AO89" s="22">
        <v>1</v>
      </c>
      <c r="AP89" s="32">
        <f t="shared" si="24"/>
        <v>0.5</v>
      </c>
      <c r="AQ89" s="22" t="s">
        <v>93</v>
      </c>
      <c r="AR89" s="33"/>
      <c r="AS89" s="33">
        <f>+'[1]6 - Plan de Acciones Preventiva'!AM102</f>
        <v>0</v>
      </c>
      <c r="AT89" s="22" t="s">
        <v>469</v>
      </c>
      <c r="AU89" s="22" t="s">
        <v>129</v>
      </c>
      <c r="AV89" s="22" t="s">
        <v>469</v>
      </c>
      <c r="AW89" s="22" t="s">
        <v>58</v>
      </c>
      <c r="AX89" s="33" t="s">
        <v>752</v>
      </c>
      <c r="AY89" s="33" t="s">
        <v>812</v>
      </c>
      <c r="AZ89" s="22" t="s">
        <v>472</v>
      </c>
    </row>
    <row r="90" spans="1:60" s="34" customFormat="1" ht="180" hidden="1" x14ac:dyDescent="0.25">
      <c r="A90" s="26" t="str">
        <f>+'[1]3 - Identificación del Riesgo'!B104</f>
        <v>GESTIÓN DE LA INFORMACIÓN</v>
      </c>
      <c r="B90" s="26" t="str">
        <f>+'[1]3 - Identificación del Riesgo'!C104</f>
        <v>Prestar servicios de tecnologías de información y comunicaciones, y geografía y topografía oportunos para la operación y la toma de decisiones de la Agencia</v>
      </c>
      <c r="C90" s="26" t="str">
        <f>+'[1]3 - Identificación del Riesgo'!D104</f>
        <v>Desde la conceptualización de los servicios de tecnología de información y comunicaciones, y gestión de la información de geografía y topografía de la Entidad hasta el uso, administración y soporte</v>
      </c>
      <c r="D90" s="22" t="str">
        <f>+'[1]3 - Identificación del Riesgo'!F104</f>
        <v>SUBDIRECCIÓN DE SISTEMAS DE INFORMACIÓN DE TIERRAS</v>
      </c>
      <c r="E90" s="27" t="s">
        <v>255</v>
      </c>
      <c r="F90" s="22" t="str">
        <f>+'[1]3 - Identificación del Riesgo'!H104</f>
        <v>Incumplimiento en la entrega de productos y servicios en la construcción de soluciones de software</v>
      </c>
      <c r="G90" s="22" t="str">
        <f>+'[1]3 - Identificación del Riesgo'!I104</f>
        <v>Afectación Económica o presupuestal</v>
      </c>
      <c r="H90" s="26" t="str">
        <f>+'[1]3 - Identificación del Riesgo'!J104</f>
        <v>Posibilidad de afectación económica en los costos que han sido definidos en los rubros presupuestales para los proyectos de desarrollo de software debido a la estimación errada para cada una de las etapas del ciclo de desarrollo de la solución</v>
      </c>
      <c r="I90" s="28">
        <f>+'[1]3 - Identificación del Riesgo'!O104</f>
        <v>44701</v>
      </c>
      <c r="J90" s="28" t="str">
        <f>+'[1]3 - Identificación del Riesgo'!K104</f>
        <v>SATISFACCIÓN DEL CLIENTE</v>
      </c>
      <c r="K90" s="29" t="str">
        <f>+'[1]3 - Identificación del Riesgo'!N104</f>
        <v>Ejecución y administración de procesos</v>
      </c>
      <c r="L90" s="30">
        <v>12</v>
      </c>
      <c r="M90" s="21" t="str">
        <f t="shared" si="16"/>
        <v>Baja</v>
      </c>
      <c r="N90" s="31">
        <f t="shared" si="17"/>
        <v>0.4</v>
      </c>
      <c r="O90" s="30" t="s">
        <v>51</v>
      </c>
      <c r="P90" s="21" t="str">
        <f>IF(OR(O90=[2]Datos!$A$23,O90=[2]Datos!$B$23),"Leve",IF(OR(O90=[2]Datos!$A$24,O90=[2]Datos!$B$24),"Menor",IF(OR(O90=[2]Datos!$A$25,O90=[2]Datos!$B$25),"Moderado",IF(OR(O90=[2]Datos!$A$26,O90=[2]Datos!$B$26),"Mayor",IF(OR(O90=[2]Datos!$A$27,O90=[2]Datos!$B$27),"Catastrófico","")))))</f>
        <v>Catastrófico</v>
      </c>
      <c r="Q90" s="31">
        <f t="shared" si="18"/>
        <v>1</v>
      </c>
      <c r="R90" s="21" t="str">
        <f t="shared" si="19"/>
        <v>Extremo</v>
      </c>
      <c r="S90" s="21" t="e">
        <f t="shared" ca="1" si="20"/>
        <v>#NAME?</v>
      </c>
      <c r="T90" s="27" t="s">
        <v>261</v>
      </c>
      <c r="U90" s="26" t="str">
        <f>+'[1]5 - Diseño y Valoración Control'!I105</f>
        <v>SUBDIRECCIÓN SISTEMAS INFORMACIÓN DE TIERRAS</v>
      </c>
      <c r="V90" s="26" t="str">
        <f>+'[1]5 - Diseño y Valoración Control'!J105</f>
        <v>Subdirección Sistemas Información de Tierras realiza el seguimiento a las diferentes etapas del desarrollo de software a través del Informe del ciclo de vida mediante la aplicación DevOps donde se detallada las actividades de análisis, diseño, desarrollo, pruebas, implementación y despliegue</v>
      </c>
      <c r="W90" s="22" t="str">
        <f>+'[1]5 - Diseño y Valoración Control'!K105</f>
        <v>Detectivo</v>
      </c>
      <c r="X90" s="19" t="str">
        <f t="shared" si="21"/>
        <v>Impacto</v>
      </c>
      <c r="Y90" s="22" t="str">
        <f>+'[1]5 - Diseño y Valoración Control'!M105</f>
        <v>Automático</v>
      </c>
      <c r="Z90" s="19" t="str">
        <f t="shared" si="22"/>
        <v>40%</v>
      </c>
      <c r="AA90" s="22" t="str">
        <f>+'[1]5 - Diseño y Valoración Control'!O105</f>
        <v>Documentado</v>
      </c>
      <c r="AB90" s="22" t="s">
        <v>53</v>
      </c>
      <c r="AC90" s="22" t="str">
        <f>+'[1]5 - Diseño y Valoración Control'!Q105</f>
        <v>Con registro</v>
      </c>
      <c r="AD90" s="20">
        <f>+'[1]5 - Diseño y Valoración Control'!R105</f>
        <v>0.2</v>
      </c>
      <c r="AE90" s="21" t="str">
        <f>+'[1]5 - Diseño y Valoración Control'!S105</f>
        <v>Muy Baja</v>
      </c>
      <c r="AF90" s="20">
        <f>+'[1]5 - Diseño y Valoración Control'!T105</f>
        <v>0.6</v>
      </c>
      <c r="AG90" s="21" t="str">
        <f>+'[1]5 - Diseño y Valoración Control'!U105</f>
        <v>Moderado</v>
      </c>
      <c r="AH90" s="21" t="str">
        <f>+'[1]5 - Diseño y Valoración Control'!V105</f>
        <v>Moderado</v>
      </c>
      <c r="AI90" s="21" t="str">
        <f>+'[1]5 - Diseño y Valoración Control'!W105</f>
        <v>Reducir</v>
      </c>
      <c r="AJ90" s="27" t="s">
        <v>262</v>
      </c>
      <c r="AK90" s="52" t="s">
        <v>263</v>
      </c>
      <c r="AL90" s="52" t="s">
        <v>259</v>
      </c>
      <c r="AM90" s="52" t="s">
        <v>264</v>
      </c>
      <c r="AN90" s="75">
        <v>3</v>
      </c>
      <c r="AO90" s="22"/>
      <c r="AP90" s="32">
        <f t="shared" si="24"/>
        <v>0</v>
      </c>
      <c r="AQ90" s="22" t="s">
        <v>93</v>
      </c>
      <c r="AR90" s="33"/>
      <c r="AS90" s="33">
        <f>+'[1]6 - Plan de Acciones Preventiva'!AM103</f>
        <v>0</v>
      </c>
      <c r="AT90" s="22" t="s">
        <v>469</v>
      </c>
      <c r="AU90" s="22" t="s">
        <v>129</v>
      </c>
      <c r="AV90" s="22" t="s">
        <v>469</v>
      </c>
      <c r="AW90" s="22" t="s">
        <v>129</v>
      </c>
      <c r="AX90" s="33" t="s">
        <v>753</v>
      </c>
      <c r="AY90" s="33" t="s">
        <v>813</v>
      </c>
      <c r="AZ90" s="22" t="s">
        <v>472</v>
      </c>
    </row>
    <row r="91" spans="1:60" s="34" customFormat="1" ht="180" hidden="1" x14ac:dyDescent="0.25">
      <c r="A91" s="26" t="str">
        <f>+'[1]3 - Identificación del Riesgo'!B105</f>
        <v>GESTIÓN DE LA INFORMACIÓN</v>
      </c>
      <c r="B91" s="26" t="str">
        <f>+'[1]3 - Identificación del Riesgo'!C105</f>
        <v>Prestar servicios de tecnologías de información y comunicaciones, y geografía y topografía oportunos para la operación y la toma de decisiones de la Agencia</v>
      </c>
      <c r="C91" s="26" t="str">
        <f>+'[1]3 - Identificación del Riesgo'!D105</f>
        <v>Desde la conceptualización de los servicios de tecnología de información y comunicaciones, y gestión de la información de geografía y topografía de la Entidad hasta el uso, administración y soporte</v>
      </c>
      <c r="D91" s="22" t="str">
        <f>+'[1]3 - Identificación del Riesgo'!F105</f>
        <v>SUBDIRECCIÓN DE SISTEMAS DE INFORMACIÓN DE TIERRAS</v>
      </c>
      <c r="E91" s="27" t="s">
        <v>255</v>
      </c>
      <c r="F91" s="22" t="str">
        <f>+'[1]3 - Identificación del Riesgo'!H105</f>
        <v>Incumplimiento en la entrega de productos y servicios en la construcción de soluciones de software</v>
      </c>
      <c r="G91" s="22" t="str">
        <f>+'[1]3 - Identificación del Riesgo'!I105</f>
        <v>Afectación Económica o presupuestal</v>
      </c>
      <c r="H91" s="26" t="str">
        <f>+'[1]3 - Identificación del Riesgo'!J105</f>
        <v>Posibilidad de afectación económica en los costos que han sido definidos en los rubros presupuestales para los proyectos de desarrollo de software debido a la estimación errada para cada una de las etapas del ciclo de desarrollo de la solución</v>
      </c>
      <c r="I91" s="28">
        <f>+'[1]3 - Identificación del Riesgo'!O105</f>
        <v>44701</v>
      </c>
      <c r="J91" s="28" t="str">
        <f>+'[1]3 - Identificación del Riesgo'!K105</f>
        <v>SATISFACCIÓN DEL CLIENTE</v>
      </c>
      <c r="K91" s="29" t="str">
        <f>+'[1]3 - Identificación del Riesgo'!N105</f>
        <v>Ejecución y administración de procesos</v>
      </c>
      <c r="L91" s="30"/>
      <c r="M91" s="21" t="str">
        <f t="shared" si="16"/>
        <v/>
      </c>
      <c r="N91" s="31" t="str">
        <f t="shared" si="17"/>
        <v/>
      </c>
      <c r="O91" s="30"/>
      <c r="P91" s="21" t="str">
        <f>IF(OR(O91=[2]Datos!$A$23,O91=[2]Datos!$B$23),"Leve",IF(OR(O91=[2]Datos!$A$24,O91=[2]Datos!$B$24),"Menor",IF(OR(O91=[2]Datos!$A$25,O91=[2]Datos!$B$25),"Moderado",IF(OR(O91=[2]Datos!$A$26,O91=[2]Datos!$B$26),"Mayor",IF(OR(O91=[2]Datos!$A$27,O91=[2]Datos!$B$27),"Catastrófico","")))))</f>
        <v/>
      </c>
      <c r="Q91" s="31" t="str">
        <f t="shared" si="18"/>
        <v/>
      </c>
      <c r="R91" s="21" t="str">
        <f t="shared" si="19"/>
        <v/>
      </c>
      <c r="S91" s="21" t="e">
        <f t="shared" ca="1" si="20"/>
        <v>#NAME?</v>
      </c>
      <c r="T91" s="27" t="s">
        <v>441</v>
      </c>
      <c r="U91" s="26" t="str">
        <f>+'[1]5 - Diseño y Valoración Control'!I106</f>
        <v>SUBDIRECCIÓN SISTEMAS INFORMACIÓN DE TIERRAS</v>
      </c>
      <c r="V91" s="26" t="str">
        <f>+'[1]5 - Diseño y Valoración Control'!J106</f>
        <v>Subdirección Sistemas Información de Tierras actualiza la distribución de recurso humano, físico y tecnológico existente a través de los sprints (agrupación de actividades durante un periodo de tiempo de 10 días calendario) ajustando y configurando las fechas y/o actividades en el DevOps</v>
      </c>
      <c r="W91" s="22" t="str">
        <f>+'[1]5 - Diseño y Valoración Control'!K106</f>
        <v>Correctivo</v>
      </c>
      <c r="X91" s="19" t="str">
        <f t="shared" si="21"/>
        <v>Impacto</v>
      </c>
      <c r="Y91" s="22" t="str">
        <f>+'[1]5 - Diseño y Valoración Control'!M106</f>
        <v>Manual</v>
      </c>
      <c r="Z91" s="19" t="str">
        <f t="shared" si="22"/>
        <v>25%</v>
      </c>
      <c r="AA91" s="22" t="str">
        <f>+'[1]5 - Diseño y Valoración Control'!O106</f>
        <v>Documentado</v>
      </c>
      <c r="AB91" s="22" t="s">
        <v>53</v>
      </c>
      <c r="AC91" s="22" t="str">
        <f>+'[1]5 - Diseño y Valoración Control'!Q106</f>
        <v>Con registro</v>
      </c>
      <c r="AD91" s="20">
        <f>+'[1]5 - Diseño y Valoración Control'!R106</f>
        <v>0</v>
      </c>
      <c r="AE91" s="21" t="str">
        <f>+'[1]5 - Diseño y Valoración Control'!S106</f>
        <v/>
      </c>
      <c r="AF91" s="20">
        <f>+'[1]5 - Diseño y Valoración Control'!T106</f>
        <v>0</v>
      </c>
      <c r="AG91" s="21" t="str">
        <f>+'[1]5 - Diseño y Valoración Control'!U106</f>
        <v/>
      </c>
      <c r="AH91" s="21" t="str">
        <f>+'[1]5 - Diseño y Valoración Control'!V106</f>
        <v/>
      </c>
      <c r="AI91" s="21"/>
      <c r="AJ91" s="27" t="s">
        <v>442</v>
      </c>
      <c r="AK91" s="26"/>
      <c r="AL91" s="26" t="str">
        <f>+'[1]6 - Plan de Acciones Preventiva'!H104</f>
        <v/>
      </c>
      <c r="AM91" s="26">
        <f>+'[1]6 - Plan de Acciones Preventiva'!I104</f>
        <v>0</v>
      </c>
      <c r="AN91" s="75">
        <f>+'[1]6 - Plan de Acciones Preventiva'!J104</f>
        <v>0</v>
      </c>
      <c r="AO91" s="22">
        <f>+'[1]6 - Plan de Acciones Preventiva'!AI104</f>
        <v>0</v>
      </c>
      <c r="AP91" s="32" t="e">
        <f t="shared" si="24"/>
        <v>#DIV/0!</v>
      </c>
      <c r="AQ91" s="22">
        <f>+'[1]6 - Plan de Acciones Preventiva'!AK104</f>
        <v>0</v>
      </c>
      <c r="AR91" s="33"/>
      <c r="AS91" s="33">
        <f>+'[1]6 - Plan de Acciones Preventiva'!AM104</f>
        <v>0</v>
      </c>
      <c r="AT91" s="22" t="s">
        <v>685</v>
      </c>
      <c r="AU91" s="22" t="s">
        <v>503</v>
      </c>
      <c r="AV91" s="22" t="s">
        <v>684</v>
      </c>
      <c r="AW91" s="22" t="s">
        <v>503</v>
      </c>
      <c r="AX91" s="22" t="s">
        <v>506</v>
      </c>
      <c r="AY91" s="33" t="s">
        <v>814</v>
      </c>
      <c r="AZ91" s="22" t="s">
        <v>472</v>
      </c>
    </row>
    <row r="92" spans="1:60" s="34" customFormat="1" ht="180" hidden="1" x14ac:dyDescent="0.25">
      <c r="A92" s="26" t="str">
        <f>+'[1]3 - Identificación del Riesgo'!B106</f>
        <v>GESTIÓN DE LA INFORMACIÓN</v>
      </c>
      <c r="B92" s="26" t="str">
        <f>+'[1]3 - Identificación del Riesgo'!C106</f>
        <v>Prestar servicios de tecnologías de información y comunicaciones, y geografía y topografía oportunos para la operación y la toma de decisiones de la Agencia</v>
      </c>
      <c r="C92" s="26" t="str">
        <f>+'[1]3 - Identificación del Riesgo'!D106</f>
        <v>Desde la conceptualización de los servicios de tecnología de información y comunicaciones, y gestión de la información de geografía y topografía de la Entidad hasta el uso, administración y soporte</v>
      </c>
      <c r="D92" s="22" t="str">
        <f>+'[1]3 - Identificación del Riesgo'!F106</f>
        <v>SUBDIRECCIÓN DE SISTEMAS DE INFORMACIÓN DE TIERRAS</v>
      </c>
      <c r="E92" s="27" t="s">
        <v>265</v>
      </c>
      <c r="F92" s="22" t="str">
        <f>+'[1]3 - Identificación del Riesgo'!H106</f>
        <v>Incumplir los tiempos de entrega de desarrollo y ajustes a las aplicaciones de la Agencia</v>
      </c>
      <c r="G92" s="22" t="str">
        <f>+'[1]3 - Identificación del Riesgo'!I106</f>
        <v>Afectación Económica o presupuestal</v>
      </c>
      <c r="H92" s="26" t="str">
        <f>+'[1]3 - Identificación del Riesgo'!J106</f>
        <v>Posibilidad de afectación económica en los costos que han sido definidos en los rubros presupuestales para los proyectos de desarrollo de software debido a la estimación errada para cada una de las etapas del ciclo de desarrollo de la solución</v>
      </c>
      <c r="I92" s="28">
        <f>+'[1]3 - Identificación del Riesgo'!O106</f>
        <v>44701</v>
      </c>
      <c r="J92" s="28" t="str">
        <f>+'[1]3 - Identificación del Riesgo'!K106</f>
        <v>OPERATIVOS</v>
      </c>
      <c r="K92" s="29" t="str">
        <f>+'[1]3 - Identificación del Riesgo'!N106</f>
        <v>Ejecución y administración de procesos</v>
      </c>
      <c r="L92" s="30">
        <v>12</v>
      </c>
      <c r="M92" s="21" t="str">
        <f t="shared" si="16"/>
        <v>Baja</v>
      </c>
      <c r="N92" s="31">
        <f t="shared" si="17"/>
        <v>0.4</v>
      </c>
      <c r="O92" s="30" t="s">
        <v>51</v>
      </c>
      <c r="P92" s="21" t="str">
        <f>IF(OR(O92=[2]Datos!$A$23,O92=[2]Datos!$B$23),"Leve",IF(OR(O92=[2]Datos!$A$24,O92=[2]Datos!$B$24),"Menor",IF(OR(O92=[2]Datos!$A$25,O92=[2]Datos!$B$25),"Moderado",IF(OR(O92=[2]Datos!$A$26,O92=[2]Datos!$B$26),"Mayor",IF(OR(O92=[2]Datos!$A$27,O92=[2]Datos!$B$27),"Catastrófico","")))))</f>
        <v>Catastrófico</v>
      </c>
      <c r="Q92" s="31">
        <f t="shared" si="18"/>
        <v>1</v>
      </c>
      <c r="R92" s="21" t="str">
        <f t="shared" si="19"/>
        <v>Extremo</v>
      </c>
      <c r="S92" s="21" t="e">
        <f t="shared" ca="1" si="20"/>
        <v>#NAME?</v>
      </c>
      <c r="T92" s="27" t="s">
        <v>266</v>
      </c>
      <c r="U92" s="26" t="str">
        <f>+'[1]5 - Diseño y Valoración Control'!I107</f>
        <v>SUBDIRECCIÓN SISTEMAS INFORMACIÓN DE TIERRAS</v>
      </c>
      <c r="V92" s="26" t="str">
        <f>+'[1]5 - Diseño y Valoración Control'!J107</f>
        <v>Subdirección Sistemas Información de Tierras ejecuta pruebas a través del informe de ciclo de vida de desarrollo de software (etapa de pruebas) realizando los ciclos de pruebas correspondientes a los componentes del software para su posterior paso a producción</v>
      </c>
      <c r="W92" s="22" t="str">
        <f>+'[1]5 - Diseño y Valoración Control'!K107</f>
        <v>Preventivo</v>
      </c>
      <c r="X92" s="19" t="str">
        <f t="shared" si="21"/>
        <v>Probabilidad</v>
      </c>
      <c r="Y92" s="22" t="str">
        <f>+'[1]5 - Diseño y Valoración Control'!M107</f>
        <v>Automático</v>
      </c>
      <c r="Z92" s="19" t="str">
        <f t="shared" si="22"/>
        <v>50%</v>
      </c>
      <c r="AA92" s="22" t="str">
        <f>+'[1]5 - Diseño y Valoración Control'!O107</f>
        <v>Documentado</v>
      </c>
      <c r="AB92" s="22" t="s">
        <v>53</v>
      </c>
      <c r="AC92" s="22" t="str">
        <f>+'[1]5 - Diseño y Valoración Control'!Q107</f>
        <v>Con registro</v>
      </c>
      <c r="AD92" s="20">
        <f>+'[1]5 - Diseño y Valoración Control'!R107</f>
        <v>0.2</v>
      </c>
      <c r="AE92" s="21" t="str">
        <f>+'[1]5 - Diseño y Valoración Control'!S107</f>
        <v>Muy Baja</v>
      </c>
      <c r="AF92" s="20">
        <f>+'[1]5 - Diseño y Valoración Control'!T107</f>
        <v>1</v>
      </c>
      <c r="AG92" s="21" t="str">
        <f>+'[1]5 - Diseño y Valoración Control'!U107</f>
        <v>Catastrófico</v>
      </c>
      <c r="AH92" s="21" t="str">
        <f>+'[1]5 - Diseño y Valoración Control'!V107</f>
        <v>Extremo</v>
      </c>
      <c r="AI92" s="21" t="str">
        <f>+'[1]5 - Diseño y Valoración Control'!W107</f>
        <v>Reducir</v>
      </c>
      <c r="AJ92" s="27" t="s">
        <v>267</v>
      </c>
      <c r="AK92" s="52" t="s">
        <v>268</v>
      </c>
      <c r="AL92" s="52" t="s">
        <v>259</v>
      </c>
      <c r="AM92" s="52" t="s">
        <v>269</v>
      </c>
      <c r="AN92" s="75">
        <v>3</v>
      </c>
      <c r="AO92" s="22">
        <v>3</v>
      </c>
      <c r="AP92" s="32">
        <f t="shared" si="24"/>
        <v>1</v>
      </c>
      <c r="AQ92" s="22" t="s">
        <v>196</v>
      </c>
      <c r="AR92" s="33"/>
      <c r="AS92" s="33">
        <f>+'[1]6 - Plan de Acciones Preventiva'!AM105</f>
        <v>0</v>
      </c>
      <c r="AT92" s="22" t="s">
        <v>469</v>
      </c>
      <c r="AU92" s="22" t="s">
        <v>129</v>
      </c>
      <c r="AV92" s="22" t="s">
        <v>469</v>
      </c>
      <c r="AW92" s="22" t="s">
        <v>129</v>
      </c>
      <c r="AX92" s="45" t="s">
        <v>507</v>
      </c>
      <c r="AY92" s="45" t="s">
        <v>815</v>
      </c>
      <c r="AZ92" s="22" t="s">
        <v>472</v>
      </c>
    </row>
    <row r="93" spans="1:60" s="34" customFormat="1" ht="180" hidden="1" x14ac:dyDescent="0.25">
      <c r="A93" s="26" t="str">
        <f>+'[1]3 - Identificación del Riesgo'!B107</f>
        <v>GESTIÓN DE LA INFORMACIÓN</v>
      </c>
      <c r="B93" s="26" t="str">
        <f>+'[1]3 - Identificación del Riesgo'!C107</f>
        <v>Prestar servicios de tecnologías de información y comunicaciones, y geografía y topografía oportunos para la operación y la toma de decisiones de la Agencia</v>
      </c>
      <c r="C93" s="26" t="str">
        <f>+'[1]3 - Identificación del Riesgo'!D107</f>
        <v>Desde la conceptualización de los servicios de tecnología de información y comunicaciones, y gestión de la información de geografía y topografía de la Entidad hasta el uso, administración y soporte</v>
      </c>
      <c r="D93" s="22" t="str">
        <f>+'[1]3 - Identificación del Riesgo'!F107</f>
        <v>SUBDIRECCIÓN DE SISTEMAS DE INFORMACIÓN DE TIERRAS</v>
      </c>
      <c r="E93" s="27" t="s">
        <v>265</v>
      </c>
      <c r="F93" s="22" t="str">
        <f>+'[1]3 - Identificación del Riesgo'!H107</f>
        <v>Incumplir los tiempos de entrega de desarrollo y ajustes a las aplicaciones de la Agencia</v>
      </c>
      <c r="G93" s="22" t="str">
        <f>+'[1]3 - Identificación del Riesgo'!I107</f>
        <v>Afectación Económica o presupuestal</v>
      </c>
      <c r="H93" s="26" t="str">
        <f>+'[1]3 - Identificación del Riesgo'!J107</f>
        <v>Posibilidad de afectación económica en los costos que han sido definidos en los rubros presupuestales para los proyectos de desarrollo de software debido a la estimación errada para cada una de las etapas del ciclo de desarrollo de la solución</v>
      </c>
      <c r="I93" s="28">
        <f>+'[1]3 - Identificación del Riesgo'!O107</f>
        <v>44701</v>
      </c>
      <c r="J93" s="28" t="str">
        <f>+'[1]3 - Identificación del Riesgo'!K107</f>
        <v>OPERATIVOS</v>
      </c>
      <c r="K93" s="29" t="str">
        <f>+'[1]3 - Identificación del Riesgo'!N107</f>
        <v>Ejecución y administración de procesos</v>
      </c>
      <c r="L93" s="30"/>
      <c r="M93" s="21" t="str">
        <f t="shared" si="16"/>
        <v/>
      </c>
      <c r="N93" s="31" t="str">
        <f t="shared" si="17"/>
        <v/>
      </c>
      <c r="O93" s="30"/>
      <c r="P93" s="21" t="str">
        <f>IF(OR(O93=[2]Datos!$A$23,O93=[2]Datos!$B$23),"Leve",IF(OR(O93=[2]Datos!$A$24,O93=[2]Datos!$B$24),"Menor",IF(OR(O93=[2]Datos!$A$25,O93=[2]Datos!$B$25),"Moderado",IF(OR(O93=[2]Datos!$A$26,O93=[2]Datos!$B$26),"Mayor",IF(OR(O93=[2]Datos!$A$27,O93=[2]Datos!$B$27),"Catastrófico","")))))</f>
        <v/>
      </c>
      <c r="Q93" s="31" t="str">
        <f t="shared" si="18"/>
        <v/>
      </c>
      <c r="R93" s="21" t="str">
        <f t="shared" si="19"/>
        <v/>
      </c>
      <c r="S93" s="21" t="e">
        <f t="shared" ca="1" si="20"/>
        <v>#NAME?</v>
      </c>
      <c r="T93" s="27" t="s">
        <v>443</v>
      </c>
      <c r="U93" s="26" t="str">
        <f>+'[1]5 - Diseño y Valoración Control'!I108</f>
        <v>SUBDIRECCIÓN SISTEMAS INFORMACIÓN DE TIERRAS</v>
      </c>
      <c r="V93" s="26" t="str">
        <f>+'[1]5 - Diseño y Valoración Control'!J108</f>
        <v>Subdirección Sistemas Información de Tierras asigna nuevos recursos y/o ajusta los tiempos de ejecución de las actividades a través de los sprints (agrupación de actividades durante un periodo de tiempo de 10 días calendario) ajustando y configurando las fechas y/o actividades en el DevOps</v>
      </c>
      <c r="W93" s="22" t="str">
        <f>+'[1]5 - Diseño y Valoración Control'!K108</f>
        <v>Correctivo</v>
      </c>
      <c r="X93" s="19" t="str">
        <f t="shared" si="21"/>
        <v>Impacto</v>
      </c>
      <c r="Y93" s="22" t="str">
        <f>+'[1]5 - Diseño y Valoración Control'!M108</f>
        <v>Manual</v>
      </c>
      <c r="Z93" s="19" t="str">
        <f t="shared" si="22"/>
        <v>25%</v>
      </c>
      <c r="AA93" s="22" t="str">
        <f>+'[1]5 - Diseño y Valoración Control'!O108</f>
        <v>Documentado</v>
      </c>
      <c r="AB93" s="22" t="s">
        <v>53</v>
      </c>
      <c r="AC93" s="22" t="str">
        <f>+'[1]5 - Diseño y Valoración Control'!Q108</f>
        <v>Con registro</v>
      </c>
      <c r="AD93" s="20">
        <f>+'[1]5 - Diseño y Valoración Control'!R108</f>
        <v>0</v>
      </c>
      <c r="AE93" s="21" t="str">
        <f>+'[1]5 - Diseño y Valoración Control'!S108</f>
        <v/>
      </c>
      <c r="AF93" s="20">
        <f>+'[1]5 - Diseño y Valoración Control'!T108</f>
        <v>0</v>
      </c>
      <c r="AG93" s="21" t="str">
        <f>+'[1]5 - Diseño y Valoración Control'!U108</f>
        <v/>
      </c>
      <c r="AH93" s="21" t="str">
        <f>+'[1]5 - Diseño y Valoración Control'!V108</f>
        <v/>
      </c>
      <c r="AI93" s="21"/>
      <c r="AJ93" s="27" t="s">
        <v>444</v>
      </c>
      <c r="AK93" s="26"/>
      <c r="AL93" s="26" t="str">
        <f>+'[1]6 - Plan de Acciones Preventiva'!H106</f>
        <v/>
      </c>
      <c r="AM93" s="26">
        <f>+'[1]6 - Plan de Acciones Preventiva'!I106</f>
        <v>0</v>
      </c>
      <c r="AN93" s="75">
        <f>+'[1]6 - Plan de Acciones Preventiva'!J106</f>
        <v>0</v>
      </c>
      <c r="AO93" s="22">
        <f>+'[1]6 - Plan de Acciones Preventiva'!AI106</f>
        <v>0</v>
      </c>
      <c r="AP93" s="32" t="e">
        <f t="shared" si="24"/>
        <v>#DIV/0!</v>
      </c>
      <c r="AQ93" s="22">
        <f>+'[1]6 - Plan de Acciones Preventiva'!AK106</f>
        <v>0</v>
      </c>
      <c r="AR93" s="33"/>
      <c r="AS93" s="33">
        <f>+'[1]6 - Plan de Acciones Preventiva'!AM106</f>
        <v>0</v>
      </c>
      <c r="AT93" s="22" t="s">
        <v>685</v>
      </c>
      <c r="AU93" s="22" t="s">
        <v>503</v>
      </c>
      <c r="AV93" s="22" t="s">
        <v>684</v>
      </c>
      <c r="AW93" s="22" t="s">
        <v>503</v>
      </c>
      <c r="AX93" s="22"/>
      <c r="AY93" s="33" t="s">
        <v>816</v>
      </c>
      <c r="AZ93" s="22" t="s">
        <v>472</v>
      </c>
    </row>
    <row r="94" spans="1:60" s="34" customFormat="1" ht="199.5" hidden="1" customHeight="1" x14ac:dyDescent="0.25">
      <c r="A94" s="26" t="str">
        <f>+'[1]3 - Identificación del Riesgo'!B108</f>
        <v>GESTIÓN DE LA INFORMACIÓN</v>
      </c>
      <c r="B94" s="26" t="str">
        <f>+'[1]3 - Identificación del Riesgo'!C108</f>
        <v>Prestar servicios de tecnologías de información y comunicaciones, y geografía y topografía oportunos para la operación y la toma de decisiones de la Agencia</v>
      </c>
      <c r="C94" s="26" t="str">
        <f>+'[1]3 - Identificación del Riesgo'!D108</f>
        <v>Desde la conceptualización de los servicios de tecnología de información y comunicaciones, y gestión de la información de geografía y topografía de la Entidad hasta el uso, administración y soporte</v>
      </c>
      <c r="D94" s="22" t="str">
        <f>+'[1]3 - Identificación del Riesgo'!F108</f>
        <v>SUBDIRECCIÓN DE SISTEMAS DE INFORMACIÓN DE TIERRAS</v>
      </c>
      <c r="E94" s="27" t="s">
        <v>270</v>
      </c>
      <c r="F94" s="22" t="str">
        <f>+'[1]3 - Identificación del Riesgo'!H108</f>
        <v>Realizar actividades relacionadas con los procedimientos misionales fuera del sistema integrado de tierras (SIT), dispuesto  por la Entidad</v>
      </c>
      <c r="G94" s="22" t="str">
        <f>+'[1]3 - Identificación del Riesgo'!I108</f>
        <v>Afectación Económica o presupuestal</v>
      </c>
      <c r="H94" s="26" t="str">
        <f>+'[1]3 - Identificación del Riesgo'!J108</f>
        <v xml:space="preserve">Posibilidad de afectación económica en los costos que han sido definidos en los rubros presupuestales para los proyectos de desarrollo de software debido al desconocimiento que tiene las áreas misionales de gestionar sus procesos por medio del Sistema Integrado de Tierras </v>
      </c>
      <c r="I94" s="28">
        <f>+'[1]3 - Identificación del Riesgo'!O108</f>
        <v>44701</v>
      </c>
      <c r="J94" s="28" t="str">
        <f>+'[1]3 - Identificación del Riesgo'!K108</f>
        <v>TECNOLÓGICOS</v>
      </c>
      <c r="K94" s="29" t="str">
        <f>+'[1]3 - Identificación del Riesgo'!N108</f>
        <v>Ejecución y administración de procesos</v>
      </c>
      <c r="L94" s="30">
        <v>2</v>
      </c>
      <c r="M94" s="21" t="str">
        <f t="shared" si="16"/>
        <v>Muy Baja</v>
      </c>
      <c r="N94" s="31">
        <f t="shared" si="17"/>
        <v>0.2</v>
      </c>
      <c r="O94" s="30" t="s">
        <v>51</v>
      </c>
      <c r="P94" s="21" t="str">
        <f>IF(OR(O94=[2]Datos!$A$23,O94=[2]Datos!$B$23),"Leve",IF(OR(O94=[2]Datos!$A$24,O94=[2]Datos!$B$24),"Menor",IF(OR(O94=[2]Datos!$A$25,O94=[2]Datos!$B$25),"Moderado",IF(OR(O94=[2]Datos!$A$26,O94=[2]Datos!$B$26),"Mayor",IF(OR(O94=[2]Datos!$A$27,O94=[2]Datos!$B$27),"Catastrófico","")))))</f>
        <v>Catastrófico</v>
      </c>
      <c r="Q94" s="31">
        <f t="shared" si="18"/>
        <v>1</v>
      </c>
      <c r="R94" s="21" t="str">
        <f t="shared" si="19"/>
        <v>Extremo</v>
      </c>
      <c r="S94" s="21" t="e">
        <f t="shared" ca="1" si="20"/>
        <v>#NAME?</v>
      </c>
      <c r="T94" s="27" t="s">
        <v>271</v>
      </c>
      <c r="U94" s="26" t="str">
        <f>+'[1]5 - Diseño y Valoración Control'!I109</f>
        <v>SUBDIRECCIÓN SISTEMAS INFORMACIÓN DE TIERRAS</v>
      </c>
      <c r="V94" s="26" t="str">
        <f>+'[1]5 - Diseño y Valoración Control'!J109</f>
        <v>Subdirección Sistemas Información de Tierras Revisa y aprueba el  diseño de la solución de software a través de historias de usuario de la herramienta DevOps más presentaciones comité de cambios En conjunto con la dependencia solicitante y el equipo de construcción de software determinan si el diseño es adecuado, conveniente y eficaz</v>
      </c>
      <c r="W94" s="22" t="str">
        <f>+'[1]5 - Diseño y Valoración Control'!K109</f>
        <v>Preventivo</v>
      </c>
      <c r="X94" s="19" t="str">
        <f t="shared" si="21"/>
        <v>Probabilidad</v>
      </c>
      <c r="Y94" s="22" t="str">
        <f>+'[1]5 - Diseño y Valoración Control'!M109</f>
        <v>Automático</v>
      </c>
      <c r="Z94" s="19" t="str">
        <f t="shared" si="22"/>
        <v>50%</v>
      </c>
      <c r="AA94" s="22" t="str">
        <f>+'[1]5 - Diseño y Valoración Control'!O109</f>
        <v>Documentado</v>
      </c>
      <c r="AB94" s="22" t="s">
        <v>53</v>
      </c>
      <c r="AC94" s="22" t="str">
        <f>+'[1]5 - Diseño y Valoración Control'!Q109</f>
        <v>Con registro</v>
      </c>
      <c r="AD94" s="20">
        <f>+'[1]5 - Diseño y Valoración Control'!R109</f>
        <v>0.1</v>
      </c>
      <c r="AE94" s="21" t="str">
        <f>+'[1]5 - Diseño y Valoración Control'!S109</f>
        <v>Muy Baja</v>
      </c>
      <c r="AF94" s="20">
        <f>+'[1]5 - Diseño y Valoración Control'!T109</f>
        <v>1</v>
      </c>
      <c r="AG94" s="21" t="str">
        <f>+'[1]5 - Diseño y Valoración Control'!U109</f>
        <v>Catastrófico</v>
      </c>
      <c r="AH94" s="21" t="str">
        <f>+'[1]5 - Diseño y Valoración Control'!V109</f>
        <v>Extremo</v>
      </c>
      <c r="AI94" s="21" t="str">
        <f>+'[1]5 - Diseño y Valoración Control'!W109</f>
        <v>Reducir</v>
      </c>
      <c r="AJ94" s="27" t="s">
        <v>272</v>
      </c>
      <c r="AK94" s="52" t="s">
        <v>273</v>
      </c>
      <c r="AL94" s="52" t="s">
        <v>259</v>
      </c>
      <c r="AM94" s="52" t="s">
        <v>274</v>
      </c>
      <c r="AN94" s="75">
        <v>1</v>
      </c>
      <c r="AO94" s="22">
        <v>0</v>
      </c>
      <c r="AP94" s="32">
        <f t="shared" si="24"/>
        <v>0</v>
      </c>
      <c r="AQ94" s="22" t="s">
        <v>93</v>
      </c>
      <c r="AR94" s="33"/>
      <c r="AS94" s="33">
        <f>+'[1]6 - Plan de Acciones Preventiva'!AM107</f>
        <v>0</v>
      </c>
      <c r="AT94" s="22" t="s">
        <v>469</v>
      </c>
      <c r="AU94" s="22" t="s">
        <v>129</v>
      </c>
      <c r="AV94" s="22" t="s">
        <v>469</v>
      </c>
      <c r="AW94" s="22" t="s">
        <v>129</v>
      </c>
      <c r="AX94" s="33" t="s">
        <v>508</v>
      </c>
      <c r="AY94" s="33" t="s">
        <v>817</v>
      </c>
      <c r="AZ94" s="22" t="s">
        <v>472</v>
      </c>
    </row>
    <row r="95" spans="1:60" s="34" customFormat="1" ht="182.25" hidden="1" customHeight="1" x14ac:dyDescent="0.25">
      <c r="A95" s="26" t="str">
        <f>+'[1]3 - Identificación del Riesgo'!B109</f>
        <v>GESTIÓN DE LA INFORMACIÓN</v>
      </c>
      <c r="B95" s="26" t="str">
        <f>+'[1]3 - Identificación del Riesgo'!C109</f>
        <v>Prestar servicios de tecnologías de información y comunicaciones, y geografía y topografía oportunos para la operación y la toma de decisiones de la Agencia</v>
      </c>
      <c r="C95" s="26" t="str">
        <f>+'[1]3 - Identificación del Riesgo'!D109</f>
        <v>Desde la conceptualización de los servicios de tecnología de información y comunicaciones, y gestión de la información de geografía y topografía de la Entidad hasta el uso, administración y soporte</v>
      </c>
      <c r="D95" s="22" t="str">
        <f>+'[1]3 - Identificación del Riesgo'!F109</f>
        <v>SUBDIRECCIÓN DE SISTEMAS DE INFORMACIÓN DE TIERRAS</v>
      </c>
      <c r="E95" s="27" t="s">
        <v>270</v>
      </c>
      <c r="F95" s="22" t="str">
        <f>+'[1]3 - Identificación del Riesgo'!H109</f>
        <v>Realizar actividades relacionadas con los procedimientos misionales fuera del sistema integrado de tierras (SIT), dispuesto  por la Entidad</v>
      </c>
      <c r="G95" s="22" t="str">
        <f>+'[1]3 - Identificación del Riesgo'!I109</f>
        <v>Afectación Económica o presupuestal</v>
      </c>
      <c r="H95" s="26" t="str">
        <f>+'[1]3 - Identificación del Riesgo'!J109</f>
        <v xml:space="preserve">Posibilidad de afectación económica en los costos que han sido definidos en los rubros presupuestales para los proyectos de desarrollo de software debido al desconocimiento que tiene las áreas misionales de gestionar sus procesos por medio del Sistema Integrado de Tierras </v>
      </c>
      <c r="I95" s="28">
        <f>+'[1]3 - Identificación del Riesgo'!O109</f>
        <v>44701</v>
      </c>
      <c r="J95" s="28" t="str">
        <f>+'[1]3 - Identificación del Riesgo'!K109</f>
        <v>TECNOLÓGICOS</v>
      </c>
      <c r="K95" s="29" t="str">
        <f>+'[1]3 - Identificación del Riesgo'!N109</f>
        <v>Ejecución y administración de procesos</v>
      </c>
      <c r="L95" s="30">
        <v>2</v>
      </c>
      <c r="M95" s="21" t="str">
        <f t="shared" si="16"/>
        <v>Muy Baja</v>
      </c>
      <c r="N95" s="31">
        <f t="shared" si="17"/>
        <v>0.2</v>
      </c>
      <c r="O95" s="30" t="s">
        <v>51</v>
      </c>
      <c r="P95" s="21" t="str">
        <f>IF(OR(O95=[2]Datos!$A$23,O95=[2]Datos!$B$23),"Leve",IF(OR(O95=[2]Datos!$A$24,O95=[2]Datos!$B$24),"Menor",IF(OR(O95=[2]Datos!$A$25,O95=[2]Datos!$B$25),"Moderado",IF(OR(O95=[2]Datos!$A$26,O95=[2]Datos!$B$26),"Mayor",IF(OR(O95=[2]Datos!$A$27,O95=[2]Datos!$B$27),"Catastrófico","")))))</f>
        <v>Catastrófico</v>
      </c>
      <c r="Q95" s="31">
        <f t="shared" si="18"/>
        <v>1</v>
      </c>
      <c r="R95" s="21" t="str">
        <f t="shared" si="19"/>
        <v>Extremo</v>
      </c>
      <c r="S95" s="21" t="e">
        <f t="shared" ca="1" si="20"/>
        <v>#NAME?</v>
      </c>
      <c r="T95" s="27" t="s">
        <v>445</v>
      </c>
      <c r="U95" s="26" t="str">
        <f>+'[1]5 - Diseño y Valoración Control'!I110</f>
        <v>SUBDIRECCIÓN SISTEMAS INFORMACIÓN DE TIERRAS</v>
      </c>
      <c r="V95" s="26" t="str">
        <f>+'[1]5 - Diseño y Valoración Control'!J110</f>
        <v xml:space="preserve">Subdirección Sistemas Información de Tierras verifica el nivel de implementación de las soluciones desarrolladas a través de las presentaciones del comité de cambios que contienen la información de las implementaciones realizadas  donde se verifica en el Sistema Integrado de Tierras el nivel de uso de las aplicaciones </v>
      </c>
      <c r="W95" s="22" t="str">
        <f>+'[1]5 - Diseño y Valoración Control'!K110</f>
        <v>Detectivo</v>
      </c>
      <c r="X95" s="19" t="str">
        <f t="shared" si="21"/>
        <v>Impacto</v>
      </c>
      <c r="Y95" s="22" t="str">
        <f>+'[1]5 - Diseño y Valoración Control'!M110</f>
        <v>Automático</v>
      </c>
      <c r="Z95" s="19" t="str">
        <f t="shared" si="22"/>
        <v>40%</v>
      </c>
      <c r="AA95" s="22" t="str">
        <f>+'[1]5 - Diseño y Valoración Control'!O110</f>
        <v>Documentado</v>
      </c>
      <c r="AB95" s="22" t="s">
        <v>53</v>
      </c>
      <c r="AC95" s="22" t="str">
        <f>+'[1]5 - Diseño y Valoración Control'!Q110</f>
        <v>Con registro</v>
      </c>
      <c r="AD95" s="20">
        <f>+'[1]5 - Diseño y Valoración Control'!R110</f>
        <v>0.1</v>
      </c>
      <c r="AE95" s="21" t="str">
        <f>+'[1]5 - Diseño y Valoración Control'!S110</f>
        <v>Muy Baja</v>
      </c>
      <c r="AF95" s="20">
        <f>+'[1]5 - Diseño y Valoración Control'!T110</f>
        <v>0.6</v>
      </c>
      <c r="AG95" s="21" t="str">
        <f>+'[1]5 - Diseño y Valoración Control'!U110</f>
        <v>Moderado</v>
      </c>
      <c r="AH95" s="21" t="str">
        <f>+'[1]5 - Diseño y Valoración Control'!V110</f>
        <v>Moderado</v>
      </c>
      <c r="AI95" s="21" t="str">
        <f>+'[1]5 - Diseño y Valoración Control'!W110</f>
        <v>Reducir</v>
      </c>
      <c r="AJ95" s="27" t="s">
        <v>446</v>
      </c>
      <c r="AK95" s="26"/>
      <c r="AL95" s="26" t="str">
        <f>+'[1]6 - Plan de Acciones Preventiva'!H108</f>
        <v/>
      </c>
      <c r="AM95" s="26">
        <f>+'[1]6 - Plan de Acciones Preventiva'!I108</f>
        <v>0</v>
      </c>
      <c r="AN95" s="75">
        <f>+'[1]6 - Plan de Acciones Preventiva'!J108</f>
        <v>0</v>
      </c>
      <c r="AO95" s="22">
        <f>+'[1]6 - Plan de Acciones Preventiva'!AI108</f>
        <v>0</v>
      </c>
      <c r="AP95" s="32" t="e">
        <f t="shared" si="24"/>
        <v>#DIV/0!</v>
      </c>
      <c r="AQ95" s="22">
        <f>+'[1]6 - Plan de Acciones Preventiva'!AK108</f>
        <v>0</v>
      </c>
      <c r="AR95" s="33"/>
      <c r="AS95" s="33">
        <f>+'[1]6 - Plan de Acciones Preventiva'!AM108</f>
        <v>0</v>
      </c>
      <c r="AT95" s="22" t="s">
        <v>469</v>
      </c>
      <c r="AU95" s="22" t="s">
        <v>129</v>
      </c>
      <c r="AV95" s="22" t="s">
        <v>684</v>
      </c>
      <c r="AW95" s="22" t="s">
        <v>503</v>
      </c>
      <c r="AX95" s="33" t="s">
        <v>509</v>
      </c>
      <c r="AY95" s="33" t="s">
        <v>818</v>
      </c>
      <c r="AZ95" s="22" t="s">
        <v>472</v>
      </c>
    </row>
    <row r="96" spans="1:60" s="34" customFormat="1" ht="144.75" hidden="1" customHeight="1" x14ac:dyDescent="0.25">
      <c r="A96" s="26" t="str">
        <f>+'[1]3 - Identificación del Riesgo'!B110</f>
        <v>GESTIÓN DE LA INFORMACIÓN</v>
      </c>
      <c r="B96" s="26" t="str">
        <f>+'[1]3 - Identificación del Riesgo'!C110</f>
        <v>Prestar servicios de tecnologías de información y comunicaciones, y geografía y topografía oportunos para la operación y la toma de decisiones de la Agencia</v>
      </c>
      <c r="C96" s="26" t="str">
        <f>+'[1]3 - Identificación del Riesgo'!D110</f>
        <v>Desde la conceptualización de los servicios de tecnología de información y comunicaciones, y gestión de la información de geografía y topografía de la Entidad hasta el uso, administración y soporte</v>
      </c>
      <c r="D96" s="22" t="str">
        <f>+'[1]3 - Identificación del Riesgo'!F110</f>
        <v>SUBDIRECCIÓN DE SISTEMAS DE INFORMACIÓN DE TIERRAS</v>
      </c>
      <c r="E96" s="27" t="s">
        <v>270</v>
      </c>
      <c r="F96" s="22" t="str">
        <f>+'[1]3 - Identificación del Riesgo'!H110</f>
        <v>Realizar actividades relacionadas con los procedimientos misionales fuera del sistema integrado de tierras (SIT), dispuesto  por la Entidad</v>
      </c>
      <c r="G96" s="22" t="str">
        <f>+'[1]3 - Identificación del Riesgo'!I110</f>
        <v>Afectación Económica o presupuestal</v>
      </c>
      <c r="H96" s="26" t="str">
        <f>+'[1]3 - Identificación del Riesgo'!J110</f>
        <v xml:space="preserve">Posibilidad de afectación económica en los costos que han sido definidos en los rubros presupuestales para los proyectos de desarrollo de software debido al desconocimiento que tiene las áreas misionales de gestionar sus procesos por medio del Sistema Integrado de Tierras </v>
      </c>
      <c r="I96" s="28">
        <f>+'[1]3 - Identificación del Riesgo'!O110</f>
        <v>44701</v>
      </c>
      <c r="J96" s="28" t="str">
        <f>+'[1]3 - Identificación del Riesgo'!K110</f>
        <v>TECNOLÓGICOS</v>
      </c>
      <c r="K96" s="29" t="str">
        <f>+'[1]3 - Identificación del Riesgo'!N110</f>
        <v>Ejecución y administración de procesos</v>
      </c>
      <c r="L96" s="30"/>
      <c r="M96" s="21" t="str">
        <f t="shared" si="16"/>
        <v/>
      </c>
      <c r="N96" s="31" t="str">
        <f t="shared" si="17"/>
        <v/>
      </c>
      <c r="O96" s="30"/>
      <c r="P96" s="21" t="str">
        <f>IF(OR(O96=[2]Datos!$A$23,O96=[2]Datos!$B$23),"Leve",IF(OR(O96=[2]Datos!$A$24,O96=[2]Datos!$B$24),"Menor",IF(OR(O96=[2]Datos!$A$25,O96=[2]Datos!$B$25),"Moderado",IF(OR(O96=[2]Datos!$A$26,O96=[2]Datos!$B$26),"Mayor",IF(OR(O96=[2]Datos!$A$27,O96=[2]Datos!$B$27),"Catastrófico","")))))</f>
        <v/>
      </c>
      <c r="Q96" s="31" t="str">
        <f t="shared" si="18"/>
        <v/>
      </c>
      <c r="R96" s="21" t="str">
        <f t="shared" si="19"/>
        <v/>
      </c>
      <c r="S96" s="21" t="e">
        <f t="shared" ca="1" si="20"/>
        <v>#NAME?</v>
      </c>
      <c r="T96" s="27" t="s">
        <v>447</v>
      </c>
      <c r="U96" s="26" t="str">
        <f>+'[1]5 - Diseño y Valoración Control'!I111</f>
        <v>SUBDIRECCIÓN SISTEMAS INFORMACIÓN DE TIERRAS</v>
      </c>
      <c r="V96" s="26" t="str">
        <f>+'[1]5 - Diseño y Valoración Control'!J111</f>
        <v xml:space="preserve">Subdirección Sistemas Información de Tierras Realiza el análisis del nivel de uso y apropiación del sistema  a través del acta de la reunión Por medio de mesas de trabajo en las que se puede identificar requerimientos o mejoras al módulo del SIT  </v>
      </c>
      <c r="W96" s="22" t="str">
        <f>+'[1]5 - Diseño y Valoración Control'!K111</f>
        <v>Correctivo</v>
      </c>
      <c r="X96" s="19" t="str">
        <f t="shared" si="21"/>
        <v>Impacto</v>
      </c>
      <c r="Y96" s="22" t="str">
        <f>+'[1]5 - Diseño y Valoración Control'!M111</f>
        <v>Manual</v>
      </c>
      <c r="Z96" s="19" t="str">
        <f t="shared" si="22"/>
        <v>25%</v>
      </c>
      <c r="AA96" s="22" t="str">
        <f>+'[1]5 - Diseño y Valoración Control'!O111</f>
        <v>Documentado</v>
      </c>
      <c r="AB96" s="22" t="s">
        <v>53</v>
      </c>
      <c r="AC96" s="22" t="str">
        <f>+'[1]5 - Diseño y Valoración Control'!Q111</f>
        <v>Con registro</v>
      </c>
      <c r="AD96" s="20">
        <f>+'[1]5 - Diseño y Valoración Control'!R111</f>
        <v>0</v>
      </c>
      <c r="AE96" s="21" t="str">
        <f>+'[1]5 - Diseño y Valoración Control'!S111</f>
        <v/>
      </c>
      <c r="AF96" s="20">
        <f>+'[1]5 - Diseño y Valoración Control'!T111</f>
        <v>0</v>
      </c>
      <c r="AG96" s="21" t="str">
        <f>+'[1]5 - Diseño y Valoración Control'!U111</f>
        <v/>
      </c>
      <c r="AH96" s="21" t="str">
        <f>+'[1]5 - Diseño y Valoración Control'!V111</f>
        <v/>
      </c>
      <c r="AI96" s="21"/>
      <c r="AJ96" s="27" t="s">
        <v>448</v>
      </c>
      <c r="AK96" s="26"/>
      <c r="AL96" s="26" t="str">
        <f>+'[1]6 - Plan de Acciones Preventiva'!H109</f>
        <v/>
      </c>
      <c r="AM96" s="26">
        <f>+'[1]6 - Plan de Acciones Preventiva'!I109</f>
        <v>0</v>
      </c>
      <c r="AN96" s="75">
        <f>+'[1]6 - Plan de Acciones Preventiva'!J109</f>
        <v>0</v>
      </c>
      <c r="AO96" s="22">
        <f>+'[1]6 - Plan de Acciones Preventiva'!AI109</f>
        <v>0</v>
      </c>
      <c r="AP96" s="32" t="e">
        <f t="shared" si="24"/>
        <v>#DIV/0!</v>
      </c>
      <c r="AQ96" s="22">
        <f>+'[1]6 - Plan de Acciones Preventiva'!AK109</f>
        <v>0</v>
      </c>
      <c r="AR96" s="33"/>
      <c r="AS96" s="33">
        <f>+'[1]6 - Plan de Acciones Preventiva'!AM109</f>
        <v>0</v>
      </c>
      <c r="AT96" s="22" t="s">
        <v>685</v>
      </c>
      <c r="AU96" s="22" t="s">
        <v>503</v>
      </c>
      <c r="AV96" s="22" t="s">
        <v>684</v>
      </c>
      <c r="AW96" s="22" t="s">
        <v>503</v>
      </c>
      <c r="AX96" s="33" t="s">
        <v>510</v>
      </c>
      <c r="AY96" s="33" t="s">
        <v>819</v>
      </c>
      <c r="AZ96" s="22" t="s">
        <v>472</v>
      </c>
    </row>
    <row r="97" spans="1:52" s="34" customFormat="1" ht="135" hidden="1" customHeight="1" x14ac:dyDescent="0.25">
      <c r="A97" s="26" t="str">
        <f>+'[1]3 - Identificación del Riesgo'!B111</f>
        <v>GESTIÓN DEL TALENTO HUMANO</v>
      </c>
      <c r="B97" s="26" t="str">
        <f>+'[1]3 - Identificación del Riesgo'!C111</f>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
      <c r="C97" s="26" t="str">
        <f>+'[1]3 - Identificación del Riesgo'!D111</f>
        <v xml:space="preserve">Inicia con la planeación, selección y vinculación del personal idóneo, competente y con las habilidades requeridas; y termina con el retiro del servidor público </v>
      </c>
      <c r="D97" s="22" t="str">
        <f>+'[1]3 - Identificación del Riesgo'!F111</f>
        <v>SUBDIRECCIÓN DE TALENTO HUMANO</v>
      </c>
      <c r="E97" s="27" t="s">
        <v>275</v>
      </c>
      <c r="F97" s="22" t="str">
        <f>+'[1]3 - Identificación del Riesgo'!H111</f>
        <v>Posibilidad de incumplir metas del Plan Estratégico de Talento Humano</v>
      </c>
      <c r="G97" s="22" t="str">
        <f>+'[1]3 - Identificación del Riesgo'!I111</f>
        <v>Pérdida Reputacional</v>
      </c>
      <c r="H97" s="26" t="str">
        <f>+'[1]3 - Identificación del Riesgo'!J111</f>
        <v>Posibilidad de pérdida reputacional en la imagen institucional debido  a falta de ejecución de las actividades y de recursos para el Plan Estratégico de Talento Humano</v>
      </c>
      <c r="I97" s="28">
        <f>+'[1]3 - Identificación del Riesgo'!O111</f>
        <v>44701</v>
      </c>
      <c r="J97" s="28" t="str">
        <f>+'[1]3 - Identificación del Riesgo'!K111</f>
        <v>ESTRATÉGICOS</v>
      </c>
      <c r="K97" s="29" t="str">
        <f>+'[1]3 - Identificación del Riesgo'!N111</f>
        <v>Ejecución y administración de procesos</v>
      </c>
      <c r="L97" s="30">
        <v>1</v>
      </c>
      <c r="M97" s="21" t="str">
        <f t="shared" ref="M97:M128" si="25">IF(L97&lt;=0,"",IF(L97&lt;=2,"Muy Baja",IF(L97&lt;=24,"Baja",IF(L97&lt;=500,"Media",IF(L97&lt;=5000,"Alta","Muy Alta")))))</f>
        <v>Muy Baja</v>
      </c>
      <c r="N97" s="31">
        <f t="shared" ref="N97:N128" si="26">IF(M97="","",IF(M97="Muy Baja",0.2,IF(M97="Baja",0.4,IF(M97="Media",0.6,IF(M97="Alta",0.8,IF(M97="Muy Alta",1,))))))</f>
        <v>0.2</v>
      </c>
      <c r="O97" s="30" t="s">
        <v>63</v>
      </c>
      <c r="P97" s="21" t="str">
        <f>IF(OR(O97=[2]Datos!$A$23,O97=[2]Datos!$B$23),"Leve",IF(OR(O97=[2]Datos!$A$24,O97=[2]Datos!$B$24),"Menor",IF(OR(O97=[2]Datos!$A$25,O97=[2]Datos!$B$25),"Moderado",IF(OR(O97=[2]Datos!$A$26,O97=[2]Datos!$B$26),"Mayor",IF(OR(O97=[2]Datos!$A$27,O97=[2]Datos!$B$27),"Catastrófico","")))))</f>
        <v>Moderado</v>
      </c>
      <c r="Q97" s="31">
        <f t="shared" ref="Q97:Q128" si="27">IF(P97="","",IF(P97="Leve",0.2,IF(P97="Menor",0.4,IF(P97="Moderado",0.6,IF(P97="Mayor",0.8,IF(P97="Catastrófico",1,))))))</f>
        <v>0.6</v>
      </c>
      <c r="R97" s="21" t="str">
        <f t="shared" ref="R97:R128" si="28">IF(OR(AND(M97="Muy Baja",P97="Leve"),AND(M97="Muy Baja",P97="Menor"),AND(M97="Baja",P97="Leve")),"Bajo",IF(OR(AND(M97="Muy baja",P97="Moderado"),AND(M97="Baja",P97="Menor"),AND(M97="Baja",P97="Moderado"),AND(M97="Media",P97="Leve"),AND(M97="Media",P97="Menor"),AND(M97="Media",P97="Moderado"),AND(M97="Alta",P97="Leve"),AND(M97="Alta",P97="Menor")),"Moderado",IF(OR(AND(M97="Muy Baja",P97="Mayor"),AND(M97="Baja",P97="Mayor"),AND(M97="Media",P97="Mayor"),AND(M97="Alta",P97="Moderado"),AND(M97="Alta",P97="Mayor"),AND(M97="Muy Alta",P97="Leve"),AND(M97="Muy Alta",P97="Menor"),AND(M97="Muy Alta",P97="Moderado"),AND(M97="Muy Alta",P97="Mayor")),"Alto",IF(OR(AND(M97="Muy Baja",P97="Catastrófico"),AND(M97="Baja",P97="Catastrófico"),AND(M97="Media",P97="Catastrófico"),AND(M97="Alta",P97="Catastrófico"),AND(M97="Muy Alta",P97="Catastrófico")),"Extremo",""))))</f>
        <v>Moderado</v>
      </c>
      <c r="S97" s="21" t="e">
        <f t="shared" ref="S97:S128" ca="1" si="29">_xlfn.IFS(R97="Bajo","Aceptar",R97="Moderado","Reducir",R97="Alto","Reducir",R97="Extremo","Reducir")</f>
        <v>#NAME?</v>
      </c>
      <c r="T97" s="27" t="s">
        <v>276</v>
      </c>
      <c r="U97" s="26" t="str">
        <f>+'[1]5 - Diseño y Valoración Control'!I112</f>
        <v>SUBDIRECCIÓN DE TALENTO HUMANO</v>
      </c>
      <c r="V97" s="26" t="str">
        <f>+'[1]5 - Diseño y Valoración Control'!J112</f>
        <v>Subdirección de Talento Humano Revisa la formulación del Plan Estratégico de Talento Humano a través del Plan Estratégico de Talento Humano definitivo que cumpla con los lineamientos decreto 612 2018 y Función Pública</v>
      </c>
      <c r="W97" s="22" t="str">
        <f>+'[1]5 - Diseño y Valoración Control'!K112</f>
        <v>Preventivo</v>
      </c>
      <c r="X97" s="19" t="str">
        <f t="shared" ref="X97:X128" si="30">IF(OR(W97="Correctivo",W97="Detectivo"),"Impacto",IF(W97="Preventivo","Probabilidad",""))</f>
        <v>Probabilidad</v>
      </c>
      <c r="Y97" s="22" t="str">
        <f>+'[1]5 - Diseño y Valoración Control'!M112</f>
        <v>Manual</v>
      </c>
      <c r="Z97" s="19" t="str">
        <f t="shared" ref="Z97:Z128" si="31">IF(AND(W97="Preventivo",Y97="Automático"),"50%",IF(AND(W97="Preventivo",Y97="Manual"),"40%",IF(AND(W97="Detectivo",Y97="Automático"),"40%",IF(AND(W97="Detectivo",Y97="Manual"),"30%",IF(AND(W97="Correctivo",Y97="Automático"),"35%",IF(AND(W97="Correctivo",Y97="Manual"),"25%",""))))))</f>
        <v>40%</v>
      </c>
      <c r="AA97" s="22" t="str">
        <f>+'[1]5 - Diseño y Valoración Control'!O112</f>
        <v>Sin documentar</v>
      </c>
      <c r="AB97" s="22" t="s">
        <v>53</v>
      </c>
      <c r="AC97" s="22" t="str">
        <f>+'[1]5 - Diseño y Valoración Control'!Q112</f>
        <v>Con registro</v>
      </c>
      <c r="AD97" s="20">
        <f>+'[1]5 - Diseño y Valoración Control'!R112</f>
        <v>0.12</v>
      </c>
      <c r="AE97" s="21" t="str">
        <f>+'[1]5 - Diseño y Valoración Control'!S112</f>
        <v>Muy Baja</v>
      </c>
      <c r="AF97" s="20">
        <f>+'[1]5 - Diseño y Valoración Control'!T112</f>
        <v>0.6</v>
      </c>
      <c r="AG97" s="21" t="str">
        <f>+'[1]5 - Diseño y Valoración Control'!U112</f>
        <v>Moderado</v>
      </c>
      <c r="AH97" s="21" t="str">
        <f>+'[1]5 - Diseño y Valoración Control'!V112</f>
        <v>Moderado</v>
      </c>
      <c r="AI97" s="21" t="str">
        <f>+'[1]5 - Diseño y Valoración Control'!W112</f>
        <v>Reducir</v>
      </c>
      <c r="AJ97" s="27" t="s">
        <v>277</v>
      </c>
      <c r="AK97" s="26" t="str">
        <f>+'[1]6 - Plan de Acciones Preventiva'!G110</f>
        <v>Realizar seguimiento de las actividades programadas en el Plan de Estratégico de la Subdirección de Talento Humano.</v>
      </c>
      <c r="AL97" s="26" t="str">
        <f>+'[1]6 - Plan de Acciones Preventiva'!H110</f>
        <v>SUBDIRECCIÓN DE TALENTO HUMANO</v>
      </c>
      <c r="AM97" s="26" t="str">
        <f>+'[1]6 - Plan de Acciones Preventiva'!I110</f>
        <v>Informe Seguimiento a las actividades Plan de Estratégico de la Subdirección de Talento Humano.</v>
      </c>
      <c r="AN97" s="75">
        <f>+'[1]6 - Plan de Acciones Preventiva'!J110</f>
        <v>2</v>
      </c>
      <c r="AO97" s="22">
        <v>1</v>
      </c>
      <c r="AP97" s="32">
        <f t="shared" si="24"/>
        <v>0.5</v>
      </c>
      <c r="AQ97" s="22" t="s">
        <v>93</v>
      </c>
      <c r="AR97" s="33" t="s">
        <v>278</v>
      </c>
      <c r="AS97" s="33">
        <f>+'[1]6 - Plan de Acciones Preventiva'!AM110</f>
        <v>0</v>
      </c>
      <c r="AT97" s="22" t="s">
        <v>469</v>
      </c>
      <c r="AU97" s="22" t="s">
        <v>129</v>
      </c>
      <c r="AV97" s="22" t="s">
        <v>469</v>
      </c>
      <c r="AW97" s="22" t="s">
        <v>129</v>
      </c>
      <c r="AX97" s="33" t="s">
        <v>820</v>
      </c>
      <c r="AY97" s="33" t="s">
        <v>821</v>
      </c>
      <c r="AZ97" s="22" t="s">
        <v>472</v>
      </c>
    </row>
    <row r="98" spans="1:52" s="34" customFormat="1" ht="270" hidden="1" x14ac:dyDescent="0.25">
      <c r="A98" s="26" t="str">
        <f>+'[1]3 - Identificación del Riesgo'!B112</f>
        <v>GESTIÓN DEL TALENTO HUMANO</v>
      </c>
      <c r="B98" s="26" t="str">
        <f>+'[1]3 - Identificación del Riesgo'!C112</f>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
      <c r="C98" s="26" t="str">
        <f>+'[1]3 - Identificación del Riesgo'!D112</f>
        <v xml:space="preserve">Inicia con la planeación, selección y vinculación del personal idóneo, competente y con las habilidades requeridas; y termina con el retiro del servidor público </v>
      </c>
      <c r="D98" s="22" t="str">
        <f>+'[1]3 - Identificación del Riesgo'!F112</f>
        <v>SUBDIRECCIÓN DE TALENTO HUMANO</v>
      </c>
      <c r="E98" s="27" t="s">
        <v>275</v>
      </c>
      <c r="F98" s="22" t="str">
        <f>+'[1]3 - Identificación del Riesgo'!H112</f>
        <v>Posibilidad de incumplir metas del Plan Estratégico de Talento Humano</v>
      </c>
      <c r="G98" s="22" t="str">
        <f>+'[1]3 - Identificación del Riesgo'!I112</f>
        <v>Pérdida Reputacional</v>
      </c>
      <c r="H98" s="26" t="str">
        <f>+'[1]3 - Identificación del Riesgo'!J112</f>
        <v>Posibilidad de pérdida reputacional en la imagen institucional debido  a falta de ejecución de las actividades y de recursos para el Plan Estratégico de Talento Humano</v>
      </c>
      <c r="I98" s="28">
        <f>+'[1]3 - Identificación del Riesgo'!O112</f>
        <v>44701</v>
      </c>
      <c r="J98" s="28" t="str">
        <f>+'[1]3 - Identificación del Riesgo'!K112</f>
        <v>ESTRATÉGICOS</v>
      </c>
      <c r="K98" s="29" t="str">
        <f>+'[1]3 - Identificación del Riesgo'!N112</f>
        <v>Ejecución y administración de procesos</v>
      </c>
      <c r="L98" s="30">
        <v>1</v>
      </c>
      <c r="M98" s="21" t="str">
        <f t="shared" si="25"/>
        <v>Muy Baja</v>
      </c>
      <c r="N98" s="31">
        <f t="shared" si="26"/>
        <v>0.2</v>
      </c>
      <c r="O98" s="30" t="s">
        <v>63</v>
      </c>
      <c r="P98" s="21" t="str">
        <f>IF(OR(O98=[2]Datos!$A$23,O98=[2]Datos!$B$23),"Leve",IF(OR(O98=[2]Datos!$A$24,O98=[2]Datos!$B$24),"Menor",IF(OR(O98=[2]Datos!$A$25,O98=[2]Datos!$B$25),"Moderado",IF(OR(O98=[2]Datos!$A$26,O98=[2]Datos!$B$26),"Mayor",IF(OR(O98=[2]Datos!$A$27,O98=[2]Datos!$B$27),"Catastrófico","")))))</f>
        <v>Moderado</v>
      </c>
      <c r="Q98" s="31">
        <f t="shared" si="27"/>
        <v>0.6</v>
      </c>
      <c r="R98" s="21" t="str">
        <f t="shared" si="28"/>
        <v>Moderado</v>
      </c>
      <c r="S98" s="21" t="e">
        <f t="shared" ca="1" si="29"/>
        <v>#NAME?</v>
      </c>
      <c r="T98" s="27" t="s">
        <v>449</v>
      </c>
      <c r="U98" s="26" t="str">
        <f>+'[1]5 - Diseño y Valoración Control'!I113</f>
        <v>SECRETARÍA GENERAL</v>
      </c>
      <c r="V98" s="26" t="str">
        <f>+'[1]5 - Diseño y Valoración Control'!J113</f>
        <v>Secretaría General Valida la formulación el Plan Estratégico de Talento Humano a través de un correo electrónico Enviado a la Subdirección de Talento Humano, donde informa si se encuentra listo para aprobación o se debe ajustar y actualizar con base a unas observaciones</v>
      </c>
      <c r="W98" s="22" t="str">
        <f>+'[1]5 - Diseño y Valoración Control'!K113</f>
        <v>Detectivo</v>
      </c>
      <c r="X98" s="19" t="str">
        <f t="shared" si="30"/>
        <v>Impacto</v>
      </c>
      <c r="Y98" s="22" t="str">
        <f>+'[1]5 - Diseño y Valoración Control'!M113</f>
        <v>Manual</v>
      </c>
      <c r="Z98" s="19" t="str">
        <f t="shared" si="31"/>
        <v>30%</v>
      </c>
      <c r="AA98" s="22" t="str">
        <f>+'[1]5 - Diseño y Valoración Control'!O113</f>
        <v>Sin documentar</v>
      </c>
      <c r="AB98" s="22" t="s">
        <v>53</v>
      </c>
      <c r="AC98" s="22" t="str">
        <f>+'[1]5 - Diseño y Valoración Control'!Q113</f>
        <v>Con registro</v>
      </c>
      <c r="AD98" s="20">
        <f>+'[1]5 - Diseño y Valoración Control'!R113</f>
        <v>0.12</v>
      </c>
      <c r="AE98" s="21" t="str">
        <f>+'[1]5 - Diseño y Valoración Control'!S113</f>
        <v>Muy Baja</v>
      </c>
      <c r="AF98" s="20">
        <f>+'[1]5 - Diseño y Valoración Control'!T113</f>
        <v>0.42</v>
      </c>
      <c r="AG98" s="21" t="str">
        <f>+'[1]5 - Diseño y Valoración Control'!U113</f>
        <v>Moderado</v>
      </c>
      <c r="AH98" s="21" t="str">
        <f>+'[1]5 - Diseño y Valoración Control'!V113</f>
        <v>Moderado</v>
      </c>
      <c r="AI98" s="21" t="str">
        <f>+'[1]5 - Diseño y Valoración Control'!W113</f>
        <v>Reducir</v>
      </c>
      <c r="AJ98" s="27" t="s">
        <v>450</v>
      </c>
      <c r="AK98" s="26"/>
      <c r="AL98" s="26" t="str">
        <f>+'[1]6 - Plan de Acciones Preventiva'!H111</f>
        <v/>
      </c>
      <c r="AM98" s="26">
        <f>+'[1]6 - Plan de Acciones Preventiva'!I111</f>
        <v>0</v>
      </c>
      <c r="AN98" s="75">
        <f>+'[1]6 - Plan de Acciones Preventiva'!J111</f>
        <v>0</v>
      </c>
      <c r="AO98" s="22">
        <f>+'[1]6 - Plan de Acciones Preventiva'!AI111</f>
        <v>0</v>
      </c>
      <c r="AP98" s="32" t="e">
        <f t="shared" si="24"/>
        <v>#DIV/0!</v>
      </c>
      <c r="AQ98" s="22">
        <f>+'[1]6 - Plan de Acciones Preventiva'!AK111</f>
        <v>0</v>
      </c>
      <c r="AR98" s="33"/>
      <c r="AS98" s="33">
        <f>+'[1]6 - Plan de Acciones Preventiva'!AM111</f>
        <v>0</v>
      </c>
      <c r="AT98" s="22" t="s">
        <v>469</v>
      </c>
      <c r="AU98" s="22" t="s">
        <v>129</v>
      </c>
      <c r="AV98" s="22" t="s">
        <v>684</v>
      </c>
      <c r="AW98" s="22" t="s">
        <v>503</v>
      </c>
      <c r="AX98" s="33" t="s">
        <v>511</v>
      </c>
      <c r="AY98" s="33" t="s">
        <v>822</v>
      </c>
      <c r="AZ98" s="22" t="s">
        <v>472</v>
      </c>
    </row>
    <row r="99" spans="1:52" s="34" customFormat="1" ht="270" hidden="1" x14ac:dyDescent="0.25">
      <c r="A99" s="26" t="str">
        <f>+'[1]3 - Identificación del Riesgo'!B113</f>
        <v>GESTIÓN DEL TALENTO HUMANO</v>
      </c>
      <c r="B99" s="26" t="str">
        <f>+'[1]3 - Identificación del Riesgo'!C113</f>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
      <c r="C99" s="26" t="str">
        <f>+'[1]3 - Identificación del Riesgo'!D113</f>
        <v xml:space="preserve">Inicia con la planeación, selección y vinculación del personal idóneo, competente y con las habilidades requeridas; y termina con el retiro del servidor público </v>
      </c>
      <c r="D99" s="22" t="str">
        <f>+'[1]3 - Identificación del Riesgo'!F113</f>
        <v>SUBDIRECCIÓN DE TALENTO HUMANO</v>
      </c>
      <c r="E99" s="27" t="s">
        <v>275</v>
      </c>
      <c r="F99" s="22" t="str">
        <f>+'[1]3 - Identificación del Riesgo'!H113</f>
        <v>Posibilidad de incumplir metas del Plan Estratégico de Talento Humano</v>
      </c>
      <c r="G99" s="22" t="str">
        <f>+'[1]3 - Identificación del Riesgo'!I113</f>
        <v>Pérdida Reputacional</v>
      </c>
      <c r="H99" s="26" t="str">
        <f>+'[1]3 - Identificación del Riesgo'!J113</f>
        <v>Posibilidad de pérdida reputacional en la imagen institucional debido  a falta de ejecución de las actividades y de recursos para el Plan Estratégico de Talento Humano</v>
      </c>
      <c r="I99" s="28">
        <f>+'[1]3 - Identificación del Riesgo'!O113</f>
        <v>44701</v>
      </c>
      <c r="J99" s="28" t="str">
        <f>+'[1]3 - Identificación del Riesgo'!K113</f>
        <v>ESTRATÉGICOS</v>
      </c>
      <c r="K99" s="29" t="str">
        <f>+'[1]3 - Identificación del Riesgo'!N113</f>
        <v>Ejecución y administración de procesos</v>
      </c>
      <c r="L99" s="30">
        <v>1</v>
      </c>
      <c r="M99" s="21" t="str">
        <f t="shared" si="25"/>
        <v>Muy Baja</v>
      </c>
      <c r="N99" s="31">
        <f t="shared" si="26"/>
        <v>0.2</v>
      </c>
      <c r="O99" s="30" t="s">
        <v>63</v>
      </c>
      <c r="P99" s="21" t="str">
        <f>IF(OR(O99=[2]Datos!$A$23,O99=[2]Datos!$B$23),"Leve",IF(OR(O99=[2]Datos!$A$24,O99=[2]Datos!$B$24),"Menor",IF(OR(O99=[2]Datos!$A$25,O99=[2]Datos!$B$25),"Moderado",IF(OR(O99=[2]Datos!$A$26,O99=[2]Datos!$B$26),"Mayor",IF(OR(O99=[2]Datos!$A$27,O99=[2]Datos!$B$27),"Catastrófico","")))))</f>
        <v>Moderado</v>
      </c>
      <c r="Q99" s="31">
        <f t="shared" si="27"/>
        <v>0.6</v>
      </c>
      <c r="R99" s="21" t="str">
        <f t="shared" si="28"/>
        <v>Moderado</v>
      </c>
      <c r="S99" s="21" t="e">
        <f t="shared" ca="1" si="29"/>
        <v>#NAME?</v>
      </c>
      <c r="T99" s="27" t="s">
        <v>451</v>
      </c>
      <c r="U99" s="26" t="str">
        <f>+'[1]5 - Diseño y Valoración Control'!I114</f>
        <v>SUBDIRECCIÓN DE TALENTO HUMANO</v>
      </c>
      <c r="V99" s="26" t="str">
        <f>+'[1]5 - Diseño y Valoración Control'!J114</f>
        <v>Subdirección de Talento Humano Diseña el plan de la nueva vigencia a través del correo electrónico dando inicio a la formulación del Plan Estratégico de Talento Humano de la nueva vigencia Con base al histórico de cumplimiento de metas y recomendaciones para oportunidades de mejora</v>
      </c>
      <c r="W99" s="22" t="str">
        <f>+'[1]5 - Diseño y Valoración Control'!K114</f>
        <v>Correctivo</v>
      </c>
      <c r="X99" s="19" t="str">
        <f t="shared" si="30"/>
        <v>Impacto</v>
      </c>
      <c r="Y99" s="22" t="str">
        <f>+'[1]5 - Diseño y Valoración Control'!M114</f>
        <v>Manual</v>
      </c>
      <c r="Z99" s="19" t="str">
        <f t="shared" si="31"/>
        <v>25%</v>
      </c>
      <c r="AA99" s="22" t="str">
        <f>+'[1]5 - Diseño y Valoración Control'!O114</f>
        <v>Sin documentar</v>
      </c>
      <c r="AB99" s="22" t="s">
        <v>53</v>
      </c>
      <c r="AC99" s="22" t="str">
        <f>+'[1]5 - Diseño y Valoración Control'!Q114</f>
        <v>Con registro</v>
      </c>
      <c r="AD99" s="20">
        <f>+'[1]5 - Diseño y Valoración Control'!R114</f>
        <v>0</v>
      </c>
      <c r="AE99" s="21" t="str">
        <f>+'[1]5 - Diseño y Valoración Control'!S114</f>
        <v/>
      </c>
      <c r="AF99" s="20">
        <f>+'[1]5 - Diseño y Valoración Control'!T114</f>
        <v>0</v>
      </c>
      <c r="AG99" s="21" t="str">
        <f>+'[1]5 - Diseño y Valoración Control'!U114</f>
        <v/>
      </c>
      <c r="AH99" s="21" t="str">
        <f>+'[1]5 - Diseño y Valoración Control'!V114</f>
        <v/>
      </c>
      <c r="AI99" s="21"/>
      <c r="AJ99" s="27" t="s">
        <v>452</v>
      </c>
      <c r="AK99" s="26"/>
      <c r="AL99" s="26" t="str">
        <f>+'[1]6 - Plan de Acciones Preventiva'!H112</f>
        <v/>
      </c>
      <c r="AM99" s="26">
        <f>+'[1]6 - Plan de Acciones Preventiva'!I112</f>
        <v>0</v>
      </c>
      <c r="AN99" s="75">
        <f>+'[1]6 - Plan de Acciones Preventiva'!J112</f>
        <v>0</v>
      </c>
      <c r="AO99" s="22">
        <f>+'[1]6 - Plan de Acciones Preventiva'!AI112</f>
        <v>0</v>
      </c>
      <c r="AP99" s="32" t="e">
        <f t="shared" si="24"/>
        <v>#DIV/0!</v>
      </c>
      <c r="AQ99" s="22">
        <f>+'[1]6 - Plan de Acciones Preventiva'!AK112</f>
        <v>0</v>
      </c>
      <c r="AR99" s="33"/>
      <c r="AS99" s="33">
        <f>+'[1]6 - Plan de Acciones Preventiva'!AM112</f>
        <v>0</v>
      </c>
      <c r="AT99" s="22" t="s">
        <v>685</v>
      </c>
      <c r="AU99" s="22" t="s">
        <v>503</v>
      </c>
      <c r="AV99" s="22" t="s">
        <v>684</v>
      </c>
      <c r="AW99" s="22" t="s">
        <v>503</v>
      </c>
      <c r="AX99" s="33" t="s">
        <v>512</v>
      </c>
      <c r="AY99" s="33" t="s">
        <v>823</v>
      </c>
      <c r="AZ99" s="22" t="s">
        <v>472</v>
      </c>
    </row>
    <row r="100" spans="1:52" s="34" customFormat="1" ht="270" hidden="1" x14ac:dyDescent="0.25">
      <c r="A100" s="26" t="str">
        <f>+'[1]3 - Identificación del Riesgo'!B114</f>
        <v>GESTIÓN DEL TALENTO HUMANO</v>
      </c>
      <c r="B100" s="26" t="str">
        <f>+'[1]3 - Identificación del Riesgo'!C114</f>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
      <c r="C100" s="26" t="str">
        <f>+'[1]3 - Identificación del Riesgo'!D114</f>
        <v xml:space="preserve">Inicia con la planeación, selección y vinculación del personal idóneo, competente y con las habilidades requeridas; y termina con el retiro del servidor público </v>
      </c>
      <c r="D100" s="22" t="str">
        <f>+'[1]3 - Identificación del Riesgo'!F114</f>
        <v>SUBDIRECCIÓN DE TALENTO HUMANO</v>
      </c>
      <c r="E100" s="27" t="s">
        <v>279</v>
      </c>
      <c r="F100" s="22" t="str">
        <f>+'[1]3 - Identificación del Riesgo'!H114</f>
        <v>Inconsistencias en el reporte y liquidación de las novedades laborales y prestacionales</v>
      </c>
      <c r="G100" s="22" t="str">
        <f>+'[1]3 - Identificación del Riesgo'!I114</f>
        <v>Afectación Económica o presupuestal</v>
      </c>
      <c r="H100" s="26" t="str">
        <f>+'[1]3 - Identificación del Riesgo'!J114</f>
        <v>Posibilidad de afectación económica por errores en la liquidación de la nomina y presentando fallas en el pago debido al desconocimiento del reporte de novedades</v>
      </c>
      <c r="I100" s="28">
        <f>+'[1]3 - Identificación del Riesgo'!O114</f>
        <v>44701</v>
      </c>
      <c r="J100" s="28" t="str">
        <f>+'[1]3 - Identificación del Riesgo'!K114</f>
        <v>OPERATIVOS</v>
      </c>
      <c r="K100" s="29" t="str">
        <f>+'[1]3 - Identificación del Riesgo'!N114</f>
        <v>Ejecución y administración de procesos</v>
      </c>
      <c r="L100" s="30">
        <v>1</v>
      </c>
      <c r="M100" s="21" t="str">
        <f t="shared" si="25"/>
        <v>Muy Baja</v>
      </c>
      <c r="N100" s="31">
        <f t="shared" si="26"/>
        <v>0.2</v>
      </c>
      <c r="O100" s="30" t="s">
        <v>51</v>
      </c>
      <c r="P100" s="21" t="str">
        <f>IF(OR(O100=[2]Datos!$A$23,O100=[2]Datos!$B$23),"Leve",IF(OR(O100=[2]Datos!$A$24,O100=[2]Datos!$B$24),"Menor",IF(OR(O100=[2]Datos!$A$25,O100=[2]Datos!$B$25),"Moderado",IF(OR(O100=[2]Datos!$A$26,O100=[2]Datos!$B$26),"Mayor",IF(OR(O100=[2]Datos!$A$27,O100=[2]Datos!$B$27),"Catastrófico","")))))</f>
        <v>Catastrófico</v>
      </c>
      <c r="Q100" s="31">
        <f t="shared" si="27"/>
        <v>1</v>
      </c>
      <c r="R100" s="21" t="str">
        <f t="shared" si="28"/>
        <v>Extremo</v>
      </c>
      <c r="S100" s="21" t="e">
        <f t="shared" ca="1" si="29"/>
        <v>#NAME?</v>
      </c>
      <c r="T100" s="27" t="s">
        <v>280</v>
      </c>
      <c r="U100" s="26" t="str">
        <f>+'[1]5 - Diseño y Valoración Control'!I115</f>
        <v>SUBDIRECCIÓN DE TALENTO HUMANO</v>
      </c>
      <c r="V100" s="26" t="str">
        <f>+'[1]5 - Diseño y Valoración Control'!J115</f>
        <v>Subdirección de Talento Humano Gestiona el soporte y mantenimiento del aplicativo Meta4 - SIGEP Nómina a través de Informe de supervisión que presenta los ajustes en el presupuesto, las notificaciones a los interesados con inconsistencias y correcciones a que haya lugar</v>
      </c>
      <c r="W100" s="22" t="str">
        <f>+'[1]5 - Diseño y Valoración Control'!K115</f>
        <v>Preventivo</v>
      </c>
      <c r="X100" s="19" t="str">
        <f t="shared" si="30"/>
        <v>Probabilidad</v>
      </c>
      <c r="Y100" s="22" t="str">
        <f>+'[1]5 - Diseño y Valoración Control'!M115</f>
        <v>Manual</v>
      </c>
      <c r="Z100" s="19" t="str">
        <f t="shared" si="31"/>
        <v>40%</v>
      </c>
      <c r="AA100" s="22" t="str">
        <f>+'[1]5 - Diseño y Valoración Control'!O115</f>
        <v>Sin documentar</v>
      </c>
      <c r="AB100" s="22" t="s">
        <v>53</v>
      </c>
      <c r="AC100" s="22" t="str">
        <f>+'[1]5 - Diseño y Valoración Control'!Q115</f>
        <v>Con registro</v>
      </c>
      <c r="AD100" s="20">
        <f>+'[1]5 - Diseño y Valoración Control'!R115</f>
        <v>0.12</v>
      </c>
      <c r="AE100" s="21" t="str">
        <f>+'[1]5 - Diseño y Valoración Control'!S115</f>
        <v>Muy Baja</v>
      </c>
      <c r="AF100" s="20">
        <f>+'[1]5 - Diseño y Valoración Control'!T115</f>
        <v>1</v>
      </c>
      <c r="AG100" s="21" t="str">
        <f>+'[1]5 - Diseño y Valoración Control'!U115</f>
        <v>Catastrófico</v>
      </c>
      <c r="AH100" s="21" t="str">
        <f>+'[1]5 - Diseño y Valoración Control'!V115</f>
        <v>Extremo</v>
      </c>
      <c r="AI100" s="21" t="str">
        <f>+'[1]5 - Diseño y Valoración Control'!W115</f>
        <v>Reducir</v>
      </c>
      <c r="AJ100" s="27" t="s">
        <v>281</v>
      </c>
      <c r="AK100" s="26" t="str">
        <f>+'[1]6 - Plan de Acciones Preventiva'!G113</f>
        <v>Realizar seguimiento al presupuesto de gastos de personal.</v>
      </c>
      <c r="AL100" s="26" t="str">
        <f>+'[1]6 - Plan de Acciones Preventiva'!H113</f>
        <v>SUBDIRECCIÓN DE TALENTO HUMANO</v>
      </c>
      <c r="AM100" s="26" t="str">
        <f>+'[1]6 - Plan de Acciones Preventiva'!I113</f>
        <v>Matriz de Seguimiento Gastos de Personal</v>
      </c>
      <c r="AN100" s="75">
        <f>+'[1]6 - Plan de Acciones Preventiva'!J113</f>
        <v>2</v>
      </c>
      <c r="AO100" s="22">
        <v>1</v>
      </c>
      <c r="AP100" s="32">
        <f t="shared" si="24"/>
        <v>0.5</v>
      </c>
      <c r="AQ100" s="22" t="s">
        <v>93</v>
      </c>
      <c r="AR100" s="33" t="s">
        <v>282</v>
      </c>
      <c r="AS100" s="33">
        <f>+'[1]6 - Plan de Acciones Preventiva'!AM113</f>
        <v>0</v>
      </c>
      <c r="AT100" s="22" t="s">
        <v>469</v>
      </c>
      <c r="AU100" s="22" t="s">
        <v>129</v>
      </c>
      <c r="AV100" s="22" t="s">
        <v>469</v>
      </c>
      <c r="AW100" s="22" t="s">
        <v>129</v>
      </c>
      <c r="AX100" s="33" t="s">
        <v>513</v>
      </c>
      <c r="AY100" s="33" t="s">
        <v>824</v>
      </c>
      <c r="AZ100" s="22" t="s">
        <v>472</v>
      </c>
    </row>
    <row r="101" spans="1:52" s="34" customFormat="1" ht="270" hidden="1" x14ac:dyDescent="0.25">
      <c r="A101" s="26" t="str">
        <f>+'[1]3 - Identificación del Riesgo'!B115</f>
        <v>GESTIÓN DEL TALENTO HUMANO</v>
      </c>
      <c r="B101" s="26" t="str">
        <f>+'[1]3 - Identificación del Riesgo'!C115</f>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
      <c r="C101" s="26" t="str">
        <f>+'[1]3 - Identificación del Riesgo'!D115</f>
        <v xml:space="preserve">Inicia con la planeación, selección y vinculación del personal idóneo, competente y con las habilidades requeridas; y termina con el retiro del servidor público </v>
      </c>
      <c r="D101" s="22" t="str">
        <f>+'[1]3 - Identificación del Riesgo'!F115</f>
        <v>SUBDIRECCIÓN DE TALENTO HUMANO</v>
      </c>
      <c r="E101" s="27" t="s">
        <v>279</v>
      </c>
      <c r="F101" s="22" t="str">
        <f>+'[1]3 - Identificación del Riesgo'!H115</f>
        <v>Inconsistencias en el reporte y liquidación de las novedades laborales y prestacionales</v>
      </c>
      <c r="G101" s="22" t="str">
        <f>+'[1]3 - Identificación del Riesgo'!I115</f>
        <v>Afectación Económica o presupuestal</v>
      </c>
      <c r="H101" s="26" t="str">
        <f>+'[1]3 - Identificación del Riesgo'!J115</f>
        <v>Posibilidad de afectación económica por errores en la liquidación de la nomina y presentando fallas en el pago debido al desconocimiento del reporte de novedades</v>
      </c>
      <c r="I101" s="28">
        <f>+'[1]3 - Identificación del Riesgo'!O115</f>
        <v>44701</v>
      </c>
      <c r="J101" s="28" t="str">
        <f>+'[1]3 - Identificación del Riesgo'!K115</f>
        <v>OPERATIVOS</v>
      </c>
      <c r="K101" s="29" t="str">
        <f>+'[1]3 - Identificación del Riesgo'!N115</f>
        <v>Ejecución y administración de procesos</v>
      </c>
      <c r="L101" s="30">
        <v>1</v>
      </c>
      <c r="M101" s="21" t="str">
        <f t="shared" si="25"/>
        <v>Muy Baja</v>
      </c>
      <c r="N101" s="31">
        <f t="shared" si="26"/>
        <v>0.2</v>
      </c>
      <c r="O101" s="30" t="s">
        <v>51</v>
      </c>
      <c r="P101" s="21" t="str">
        <f>IF(OR(O101=[2]Datos!$A$23,O101=[2]Datos!$B$23),"Leve",IF(OR(O101=[2]Datos!$A$24,O101=[2]Datos!$B$24),"Menor",IF(OR(O101=[2]Datos!$A$25,O101=[2]Datos!$B$25),"Moderado",IF(OR(O101=[2]Datos!$A$26,O101=[2]Datos!$B$26),"Mayor",IF(OR(O101=[2]Datos!$A$27,O101=[2]Datos!$B$27),"Catastrófico","")))))</f>
        <v>Catastrófico</v>
      </c>
      <c r="Q101" s="31">
        <f t="shared" si="27"/>
        <v>1</v>
      </c>
      <c r="R101" s="21" t="str">
        <f t="shared" si="28"/>
        <v>Extremo</v>
      </c>
      <c r="S101" s="21" t="e">
        <f t="shared" ca="1" si="29"/>
        <v>#NAME?</v>
      </c>
      <c r="T101" s="27" t="s">
        <v>453</v>
      </c>
      <c r="U101" s="26" t="str">
        <f>+'[1]5 - Diseño y Valoración Control'!I116</f>
        <v>SUBDIRECCIÓN DE TALENTO HUMANO</v>
      </c>
      <c r="V101" s="26" t="str">
        <f>+'[1]5 - Diseño y Valoración Control'!J116</f>
        <v>Subdirección de Talento Humano Actualiza la gestión del aplicativo Meta4 - SIGEP Nómina a través de Informe de supervisión que modifica la correcta ejecución de la nómina</v>
      </c>
      <c r="W101" s="22" t="str">
        <f>+'[1]5 - Diseño y Valoración Control'!K116</f>
        <v>Correctivo</v>
      </c>
      <c r="X101" s="19" t="str">
        <f t="shared" si="30"/>
        <v>Impacto</v>
      </c>
      <c r="Y101" s="22" t="str">
        <f>+'[1]5 - Diseño y Valoración Control'!M116</f>
        <v>Manual</v>
      </c>
      <c r="Z101" s="19" t="str">
        <f t="shared" si="31"/>
        <v>25%</v>
      </c>
      <c r="AA101" s="22" t="str">
        <f>+'[1]5 - Diseño y Valoración Control'!O116</f>
        <v>Sin documentar</v>
      </c>
      <c r="AB101" s="22" t="s">
        <v>53</v>
      </c>
      <c r="AC101" s="22" t="str">
        <f>+'[1]5 - Diseño y Valoración Control'!Q116</f>
        <v>Con registro</v>
      </c>
      <c r="AD101" s="20">
        <f>+'[1]5 - Diseño y Valoración Control'!R116</f>
        <v>0</v>
      </c>
      <c r="AE101" s="21" t="str">
        <f>+'[1]5 - Diseño y Valoración Control'!S116</f>
        <v/>
      </c>
      <c r="AF101" s="20">
        <f>+'[1]5 - Diseño y Valoración Control'!T116</f>
        <v>0</v>
      </c>
      <c r="AG101" s="21" t="str">
        <f>+'[1]5 - Diseño y Valoración Control'!U116</f>
        <v/>
      </c>
      <c r="AH101" s="21" t="str">
        <f>+'[1]5 - Diseño y Valoración Control'!V116</f>
        <v/>
      </c>
      <c r="AI101" s="21"/>
      <c r="AJ101" s="27" t="s">
        <v>454</v>
      </c>
      <c r="AK101" s="26"/>
      <c r="AL101" s="26" t="str">
        <f>+'[1]6 - Plan de Acciones Preventiva'!H114</f>
        <v/>
      </c>
      <c r="AM101" s="26">
        <f>+'[1]6 - Plan de Acciones Preventiva'!I114</f>
        <v>0</v>
      </c>
      <c r="AN101" s="75">
        <f>+'[1]6 - Plan de Acciones Preventiva'!J114</f>
        <v>0</v>
      </c>
      <c r="AO101" s="22">
        <f>+'[1]6 - Plan de Acciones Preventiva'!AI114</f>
        <v>0</v>
      </c>
      <c r="AP101" s="32" t="e">
        <f t="shared" si="24"/>
        <v>#DIV/0!</v>
      </c>
      <c r="AQ101" s="22">
        <f>+'[1]6 - Plan de Acciones Preventiva'!AK114</f>
        <v>0</v>
      </c>
      <c r="AR101" s="33"/>
      <c r="AS101" s="33">
        <f>+'[1]6 - Plan de Acciones Preventiva'!AM114</f>
        <v>0</v>
      </c>
      <c r="AT101" s="22" t="s">
        <v>685</v>
      </c>
      <c r="AU101" s="22" t="s">
        <v>503</v>
      </c>
      <c r="AV101" s="22" t="s">
        <v>684</v>
      </c>
      <c r="AW101" s="22" t="s">
        <v>503</v>
      </c>
      <c r="AX101" s="33" t="s">
        <v>514</v>
      </c>
      <c r="AY101" s="33" t="s">
        <v>825</v>
      </c>
      <c r="AZ101" s="22" t="s">
        <v>472</v>
      </c>
    </row>
    <row r="102" spans="1:52" s="34" customFormat="1" ht="285" x14ac:dyDescent="0.25">
      <c r="A102" s="26" t="str">
        <f>+'[1]3 - Identificación del Riesgo'!B116</f>
        <v>GESTIÓN DEL TALENTO HUMANO</v>
      </c>
      <c r="B102" s="26" t="str">
        <f>+'[1]3 - Identificación del Riesgo'!C116</f>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
      <c r="C102" s="26" t="str">
        <f>+'[1]3 - Identificación del Riesgo'!D116</f>
        <v xml:space="preserve">Inicia con la planeación, selección y vinculación del personal idóneo, competente y con las habilidades requeridas; y termina con el retiro del servidor público </v>
      </c>
      <c r="D102" s="22" t="str">
        <f>+'[1]3 - Identificación del Riesgo'!F116</f>
        <v>OFICINA JURÍDICA</v>
      </c>
      <c r="E102" s="27" t="s">
        <v>283</v>
      </c>
      <c r="F102" s="22" t="str">
        <f>+'[1]3 - Identificación del Riesgo'!H116</f>
        <v>Prescripción de la acción disciplinaria</v>
      </c>
      <c r="G102" s="22" t="str">
        <f>+'[1]3 - Identificación del Riesgo'!I116</f>
        <v>Pérdida Reputacional</v>
      </c>
      <c r="H102" s="26" t="str">
        <f>+'[1]3 - Identificación del Riesgo'!J116</f>
        <v>Posibilidad de pérdida reputacional en la imagen interna de Control Interno Disciplinario de la Oficina Jurídica por falta de impulso procesal en los expedientes a prescribir</v>
      </c>
      <c r="I102" s="28">
        <f>+'[1]3 - Identificación del Riesgo'!O116</f>
        <v>44701</v>
      </c>
      <c r="J102" s="28" t="str">
        <f>+'[1]3 - Identificación del Riesgo'!K116</f>
        <v>DE CUMPLIMIENTO</v>
      </c>
      <c r="K102" s="29" t="str">
        <f>+'[1]3 - Identificación del Riesgo'!N116</f>
        <v>Ejecución y administración de procesos</v>
      </c>
      <c r="L102" s="30">
        <v>280</v>
      </c>
      <c r="M102" s="21" t="str">
        <f t="shared" si="25"/>
        <v>Media</v>
      </c>
      <c r="N102" s="31">
        <f t="shared" si="26"/>
        <v>0.6</v>
      </c>
      <c r="O102" s="30" t="s">
        <v>284</v>
      </c>
      <c r="P102" s="21" t="str">
        <f>IF(OR(O102=[2]Datos!$A$23,O102=[2]Datos!$B$23),"Leve",IF(OR(O102=[2]Datos!$A$24,O102=[2]Datos!$B$24),"Menor",IF(OR(O102=[2]Datos!$A$25,O102=[2]Datos!$B$25),"Moderado",IF(OR(O102=[2]Datos!$A$26,O102=[2]Datos!$B$26),"Mayor",IF(OR(O102=[2]Datos!$A$27,O102=[2]Datos!$B$27),"Catastrófico","")))))</f>
        <v>Menor</v>
      </c>
      <c r="Q102" s="31">
        <f t="shared" si="27"/>
        <v>0.4</v>
      </c>
      <c r="R102" s="21" t="str">
        <f t="shared" si="28"/>
        <v>Moderado</v>
      </c>
      <c r="S102" s="21" t="e">
        <f t="shared" ca="1" si="29"/>
        <v>#NAME?</v>
      </c>
      <c r="T102" s="27" t="s">
        <v>285</v>
      </c>
      <c r="U102" s="26" t="str">
        <f>+'[1]5 - Diseño y Valoración Control'!I117</f>
        <v>OFICINA JURÍDICA (CONTROL INTERNO DISCIPLINARIO)</v>
      </c>
      <c r="V102" s="26" t="str">
        <f>+'[1]5 - Diseño y Valoración Control'!J117</f>
        <v>Oficina Jurídica (Control Interno Disciplinario) revisa el proceso a través de la matriz de procesos disciplinarios donde se verifica el cumplimiento términos procesales para evitar la prescripción del proceso</v>
      </c>
      <c r="W102" s="22" t="str">
        <f>+'[1]5 - Diseño y Valoración Control'!K117</f>
        <v>Detectivo</v>
      </c>
      <c r="X102" s="19" t="str">
        <f t="shared" si="30"/>
        <v>Impacto</v>
      </c>
      <c r="Y102" s="22" t="str">
        <f>+'[1]5 - Diseño y Valoración Control'!M117</f>
        <v>Manual</v>
      </c>
      <c r="Z102" s="19" t="str">
        <f t="shared" si="31"/>
        <v>30%</v>
      </c>
      <c r="AA102" s="22" t="str">
        <f>+'[1]5 - Diseño y Valoración Control'!O117</f>
        <v>Sin documentar</v>
      </c>
      <c r="AB102" s="22" t="s">
        <v>53</v>
      </c>
      <c r="AC102" s="22" t="str">
        <f>+'[1]5 - Diseño y Valoración Control'!Q117</f>
        <v>Con registro</v>
      </c>
      <c r="AD102" s="20">
        <f>+'[1]5 - Diseño y Valoración Control'!R117</f>
        <v>0.6</v>
      </c>
      <c r="AE102" s="21" t="str">
        <f>+'[1]5 - Diseño y Valoración Control'!S117</f>
        <v>Media</v>
      </c>
      <c r="AF102" s="20">
        <f>+'[1]5 - Diseño y Valoración Control'!T117</f>
        <v>0.28000000000000003</v>
      </c>
      <c r="AG102" s="21" t="str">
        <f>+'[1]5 - Diseño y Valoración Control'!U117</f>
        <v>Menor</v>
      </c>
      <c r="AH102" s="21" t="str">
        <f>+'[1]5 - Diseño y Valoración Control'!V117</f>
        <v>Moderado</v>
      </c>
      <c r="AI102" s="21" t="str">
        <f>+'[1]5 - Diseño y Valoración Control'!W117</f>
        <v>Reducir</v>
      </c>
      <c r="AJ102" s="27" t="s">
        <v>286</v>
      </c>
      <c r="AK102" s="26" t="str">
        <f>+'[1]6 - Plan de Acciones Preventiva'!G115</f>
        <v>Realizar seguimiento a la Matriz de seguimiento y control de procesos disciplinarios de la dependencia para saber que procesos están en prescripción</v>
      </c>
      <c r="AL102" s="26" t="str">
        <f>+'[1]6 - Plan de Acciones Preventiva'!H115</f>
        <v>OFICINA JURÍDICA (CONTROL INTERNO DISCIPLINARIO)</v>
      </c>
      <c r="AM102" s="26" t="s">
        <v>287</v>
      </c>
      <c r="AN102" s="75">
        <f>+'[1]6 - Plan de Acciones Preventiva'!J115</f>
        <v>11</v>
      </c>
      <c r="AO102" s="22">
        <v>5</v>
      </c>
      <c r="AP102" s="32">
        <f t="shared" si="24"/>
        <v>0.45454545454545453</v>
      </c>
      <c r="AQ102" s="22" t="str">
        <f>+'[1]6 - Plan de Acciones Preventiva'!AK115</f>
        <v>En curso</v>
      </c>
      <c r="AR102" s="33" t="s">
        <v>288</v>
      </c>
      <c r="AS102" s="33">
        <f>+'[1]6 - Plan de Acciones Preventiva'!AM115</f>
        <v>0</v>
      </c>
      <c r="AT102" s="22" t="s">
        <v>469</v>
      </c>
      <c r="AU102" s="22" t="s">
        <v>129</v>
      </c>
      <c r="AV102" s="22" t="s">
        <v>469</v>
      </c>
      <c r="AW102" s="22" t="s">
        <v>129</v>
      </c>
      <c r="AX102" s="33" t="s">
        <v>826</v>
      </c>
      <c r="AY102" s="33" t="s">
        <v>827</v>
      </c>
      <c r="AZ102" s="22" t="s">
        <v>472</v>
      </c>
    </row>
    <row r="103" spans="1:52" s="34" customFormat="1" ht="270" x14ac:dyDescent="0.25">
      <c r="A103" s="26" t="str">
        <f>+'[1]3 - Identificación del Riesgo'!B117</f>
        <v>GESTIÓN DEL TALENTO HUMANO</v>
      </c>
      <c r="B103" s="26" t="str">
        <f>+'[1]3 - Identificación del Riesgo'!C117</f>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
      <c r="C103" s="26" t="str">
        <f>+'[1]3 - Identificación del Riesgo'!D117</f>
        <v xml:space="preserve">Inicia con la planeación, selección y vinculación del personal idóneo, competente y con las habilidades requeridas; y termina con el retiro del servidor público </v>
      </c>
      <c r="D103" s="22" t="str">
        <f>+'[1]3 - Identificación del Riesgo'!F117</f>
        <v>OFICINA JURÍDICA</v>
      </c>
      <c r="E103" s="27" t="s">
        <v>283</v>
      </c>
      <c r="F103" s="22" t="str">
        <f>+'[1]3 - Identificación del Riesgo'!H117</f>
        <v>Prescripción de la acción disciplinaria</v>
      </c>
      <c r="G103" s="22" t="str">
        <f>+'[1]3 - Identificación del Riesgo'!I117</f>
        <v>Pérdida Reputacional</v>
      </c>
      <c r="H103" s="26" t="str">
        <f>+'[1]3 - Identificación del Riesgo'!J117</f>
        <v>Posibilidad de pérdida reputacional en la imagen interna de Control Interno Disciplinario de la Oficina Jurídica por falta de impulso procesal en los expedientes a prescribir</v>
      </c>
      <c r="I103" s="28">
        <f>+'[1]3 - Identificación del Riesgo'!O117</f>
        <v>44701</v>
      </c>
      <c r="J103" s="28" t="str">
        <f>+'[1]3 - Identificación del Riesgo'!K117</f>
        <v>DE CUMPLIMIENTO</v>
      </c>
      <c r="K103" s="29" t="str">
        <f>+'[1]3 - Identificación del Riesgo'!N117</f>
        <v>Ejecución y administración de procesos</v>
      </c>
      <c r="L103" s="30">
        <v>280</v>
      </c>
      <c r="M103" s="21" t="str">
        <f t="shared" si="25"/>
        <v>Media</v>
      </c>
      <c r="N103" s="31">
        <f t="shared" si="26"/>
        <v>0.6</v>
      </c>
      <c r="O103" s="30" t="s">
        <v>284</v>
      </c>
      <c r="P103" s="21" t="str">
        <f>IF(OR(O103=[2]Datos!$A$23,O103=[2]Datos!$B$23),"Leve",IF(OR(O103=[2]Datos!$A$24,O103=[2]Datos!$B$24),"Menor",IF(OR(O103=[2]Datos!$A$25,O103=[2]Datos!$B$25),"Moderado",IF(OR(O103=[2]Datos!$A$26,O103=[2]Datos!$B$26),"Mayor",IF(OR(O103=[2]Datos!$A$27,O103=[2]Datos!$B$27),"Catastrófico","")))))</f>
        <v>Menor</v>
      </c>
      <c r="Q103" s="31">
        <f t="shared" si="27"/>
        <v>0.4</v>
      </c>
      <c r="R103" s="21" t="str">
        <f t="shared" si="28"/>
        <v>Moderado</v>
      </c>
      <c r="S103" s="21" t="e">
        <f t="shared" ca="1" si="29"/>
        <v>#NAME?</v>
      </c>
      <c r="T103" s="27" t="s">
        <v>455</v>
      </c>
      <c r="U103" s="26" t="str">
        <f>+'[1]5 - Diseño y Valoración Control'!I118</f>
        <v>OFICINA JURÍDICA (CONTROL INTERNO DISCIPLINARIO)</v>
      </c>
      <c r="V103" s="26" t="str">
        <f>+'[1]5 - Diseño y Valoración Control'!J118</f>
        <v>Oficina Jurídica (Control Interno Disciplinario) archiva el proceso por prescripción  a través del auto de notificación donde se comunica al interesado la decisión de fondo en el proceso</v>
      </c>
      <c r="W103" s="22" t="str">
        <f>+'[1]5 - Diseño y Valoración Control'!K118</f>
        <v>Correctivo</v>
      </c>
      <c r="X103" s="19" t="str">
        <f t="shared" si="30"/>
        <v>Impacto</v>
      </c>
      <c r="Y103" s="22" t="str">
        <f>+'[1]5 - Diseño y Valoración Control'!M118</f>
        <v>Manual</v>
      </c>
      <c r="Z103" s="19" t="str">
        <f t="shared" si="31"/>
        <v>25%</v>
      </c>
      <c r="AA103" s="22" t="str">
        <f>+'[1]5 - Diseño y Valoración Control'!O118</f>
        <v>Sin documentar</v>
      </c>
      <c r="AB103" s="22" t="s">
        <v>53</v>
      </c>
      <c r="AC103" s="22" t="str">
        <f>+'[1]5 - Diseño y Valoración Control'!Q118</f>
        <v>Con registro</v>
      </c>
      <c r="AD103" s="20">
        <f>+'[1]5 - Diseño y Valoración Control'!R118</f>
        <v>0</v>
      </c>
      <c r="AE103" s="21" t="str">
        <f>+'[1]5 - Diseño y Valoración Control'!S118</f>
        <v/>
      </c>
      <c r="AF103" s="20">
        <f>+'[1]5 - Diseño y Valoración Control'!T118</f>
        <v>0</v>
      </c>
      <c r="AG103" s="21" t="str">
        <f>+'[1]5 - Diseño y Valoración Control'!U118</f>
        <v/>
      </c>
      <c r="AH103" s="21" t="str">
        <f>+'[1]5 - Diseño y Valoración Control'!V118</f>
        <v/>
      </c>
      <c r="AI103" s="21"/>
      <c r="AJ103" s="27" t="s">
        <v>456</v>
      </c>
      <c r="AK103" s="26"/>
      <c r="AL103" s="26" t="str">
        <f>+'[1]6 - Plan de Acciones Preventiva'!H116</f>
        <v/>
      </c>
      <c r="AM103" s="26">
        <f>+'[1]6 - Plan de Acciones Preventiva'!I116</f>
        <v>0</v>
      </c>
      <c r="AN103" s="75">
        <f>+'[1]6 - Plan de Acciones Preventiva'!J116</f>
        <v>0</v>
      </c>
      <c r="AO103" s="22">
        <f>+'[1]6 - Plan de Acciones Preventiva'!AI116</f>
        <v>0</v>
      </c>
      <c r="AP103" s="32" t="e">
        <f t="shared" si="24"/>
        <v>#DIV/0!</v>
      </c>
      <c r="AQ103" s="22">
        <f>+'[1]6 - Plan de Acciones Preventiva'!AK116</f>
        <v>0</v>
      </c>
      <c r="AR103" s="33"/>
      <c r="AS103" s="33">
        <f>+'[1]6 - Plan de Acciones Preventiva'!AM116</f>
        <v>0</v>
      </c>
      <c r="AT103" s="22" t="s">
        <v>685</v>
      </c>
      <c r="AU103" s="22" t="s">
        <v>503</v>
      </c>
      <c r="AV103" s="22" t="s">
        <v>684</v>
      </c>
      <c r="AW103" s="22" t="s">
        <v>503</v>
      </c>
      <c r="AX103" s="33" t="s">
        <v>546</v>
      </c>
      <c r="AY103" s="33" t="s">
        <v>828</v>
      </c>
      <c r="AZ103" s="22" t="s">
        <v>472</v>
      </c>
    </row>
    <row r="104" spans="1:52" s="34" customFormat="1" ht="270" x14ac:dyDescent="0.25">
      <c r="A104" s="26" t="str">
        <f>+'[1]3 - Identificación del Riesgo'!B118</f>
        <v>GESTIÓN DEL TALENTO HUMANO</v>
      </c>
      <c r="B104" s="26" t="str">
        <f>+'[1]3 - Identificación del Riesgo'!C118</f>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
      <c r="C104" s="26" t="str">
        <f>+'[1]3 - Identificación del Riesgo'!D118</f>
        <v xml:space="preserve">Inicia con la planeación, selección y vinculación del personal idóneo, competente y con las habilidades requeridas; y termina con el retiro del servidor público </v>
      </c>
      <c r="D104" s="22" t="str">
        <f>+'[1]3 - Identificación del Riesgo'!F118</f>
        <v>OFICINA JURÍDICA</v>
      </c>
      <c r="E104" s="27" t="s">
        <v>289</v>
      </c>
      <c r="F104" s="22" t="str">
        <f>+'[1]3 - Identificación del Riesgo'!H118</f>
        <v>Caducidad de la acción disciplinaria</v>
      </c>
      <c r="G104" s="22" t="str">
        <f>+'[1]3 - Identificación del Riesgo'!I118</f>
        <v>Pérdida Reputacional</v>
      </c>
      <c r="H104" s="26" t="str">
        <f>+'[1]3 - Identificación del Riesgo'!J118</f>
        <v>Posibilidad de pérdida reputacional en la imagen interna de Control Interno Disciplinario de la Oficina Jurídica por falta de impulso procesal en los expedientes a caducar</v>
      </c>
      <c r="I104" s="28">
        <f>+'[1]3 - Identificación del Riesgo'!O118</f>
        <v>44701</v>
      </c>
      <c r="J104" s="28" t="str">
        <f>+'[1]3 - Identificación del Riesgo'!K118</f>
        <v>DE CUMPLIMIENTO</v>
      </c>
      <c r="K104" s="29" t="str">
        <f>+'[1]3 - Identificación del Riesgo'!N118</f>
        <v>Ejecución y administración de procesos</v>
      </c>
      <c r="L104" s="30">
        <v>280</v>
      </c>
      <c r="M104" s="21" t="str">
        <f t="shared" si="25"/>
        <v>Media</v>
      </c>
      <c r="N104" s="31">
        <f t="shared" si="26"/>
        <v>0.6</v>
      </c>
      <c r="O104" s="30" t="s">
        <v>284</v>
      </c>
      <c r="P104" s="21" t="str">
        <f>IF(OR(O104=[2]Datos!$A$23,O104=[2]Datos!$B$23),"Leve",IF(OR(O104=[2]Datos!$A$24,O104=[2]Datos!$B$24),"Menor",IF(OR(O104=[2]Datos!$A$25,O104=[2]Datos!$B$25),"Moderado",IF(OR(O104=[2]Datos!$A$26,O104=[2]Datos!$B$26),"Mayor",IF(OR(O104=[2]Datos!$A$27,O104=[2]Datos!$B$27),"Catastrófico","")))))</f>
        <v>Menor</v>
      </c>
      <c r="Q104" s="31">
        <f t="shared" si="27"/>
        <v>0.4</v>
      </c>
      <c r="R104" s="21" t="str">
        <f t="shared" si="28"/>
        <v>Moderado</v>
      </c>
      <c r="S104" s="21" t="e">
        <f t="shared" ca="1" si="29"/>
        <v>#NAME?</v>
      </c>
      <c r="T104" s="27" t="s">
        <v>290</v>
      </c>
      <c r="U104" s="26" t="str">
        <f>+'[1]5 - Diseño y Valoración Control'!I119</f>
        <v>OFICINA JURÍDICA (CONTROL INTERNO DISCIPLINARIO)</v>
      </c>
      <c r="V104" s="26" t="str">
        <f>+'[1]5 - Diseño y Valoración Control'!J119</f>
        <v>Oficina Jurídica (Control Interno Disciplinario) revisa el proceso a través matriz de procesos disciplinarios donde se verifica el cumplimiento términos procesales para evitar la caducidad del proceso</v>
      </c>
      <c r="W104" s="22" t="str">
        <f>+'[1]5 - Diseño y Valoración Control'!K119</f>
        <v>Detectivo</v>
      </c>
      <c r="X104" s="19" t="str">
        <f t="shared" si="30"/>
        <v>Impacto</v>
      </c>
      <c r="Y104" s="22" t="str">
        <f>+'[1]5 - Diseño y Valoración Control'!M119</f>
        <v>Manual</v>
      </c>
      <c r="Z104" s="19" t="str">
        <f t="shared" si="31"/>
        <v>30%</v>
      </c>
      <c r="AA104" s="22" t="str">
        <f>+'[1]5 - Diseño y Valoración Control'!O119</f>
        <v>Sin documentar</v>
      </c>
      <c r="AB104" s="22" t="s">
        <v>53</v>
      </c>
      <c r="AC104" s="22" t="str">
        <f>+'[1]5 - Diseño y Valoración Control'!Q119</f>
        <v>Con registro</v>
      </c>
      <c r="AD104" s="20">
        <f>+'[1]5 - Diseño y Valoración Control'!R119</f>
        <v>0.6</v>
      </c>
      <c r="AE104" s="21" t="str">
        <f>+'[1]5 - Diseño y Valoración Control'!S119</f>
        <v>Media</v>
      </c>
      <c r="AF104" s="20">
        <f>+'[1]5 - Diseño y Valoración Control'!T119</f>
        <v>0.28000000000000003</v>
      </c>
      <c r="AG104" s="21" t="str">
        <f>+'[1]5 - Diseño y Valoración Control'!U119</f>
        <v>Menor</v>
      </c>
      <c r="AH104" s="21" t="str">
        <f>+'[1]5 - Diseño y Valoración Control'!V119</f>
        <v>Moderado</v>
      </c>
      <c r="AI104" s="21" t="str">
        <f>+'[1]5 - Diseño y Valoración Control'!W119</f>
        <v>Reducir</v>
      </c>
      <c r="AJ104" s="27" t="s">
        <v>291</v>
      </c>
      <c r="AK104" s="26" t="str">
        <f>+'[1]6 - Plan de Acciones Preventiva'!G117</f>
        <v>Realizar seguimiento a la Matriz de seguimiento y control de procesos disciplinarios de la dependencia para saber que procesos están en caducidad</v>
      </c>
      <c r="AL104" s="26" t="str">
        <f>+'[1]6 - Plan de Acciones Preventiva'!H117</f>
        <v>OFICINA JURÍDICA (CONTROL INTERNO DISCIPLINARIO)</v>
      </c>
      <c r="AM104" s="26" t="s">
        <v>287</v>
      </c>
      <c r="AN104" s="75">
        <f>+'[1]6 - Plan de Acciones Preventiva'!J117</f>
        <v>11</v>
      </c>
      <c r="AO104" s="22">
        <v>5</v>
      </c>
      <c r="AP104" s="32">
        <f t="shared" ref="AP104:AP125" si="32">+((AO104/AN104)*100)/100</f>
        <v>0.45454545454545453</v>
      </c>
      <c r="AQ104" s="22" t="str">
        <f>+'[1]6 - Plan de Acciones Preventiva'!AK117</f>
        <v>En curso</v>
      </c>
      <c r="AR104" s="33" t="s">
        <v>292</v>
      </c>
      <c r="AS104" s="33">
        <f>+'[1]6 - Plan de Acciones Preventiva'!AM117</f>
        <v>0</v>
      </c>
      <c r="AT104" s="22" t="s">
        <v>469</v>
      </c>
      <c r="AU104" s="22" t="s">
        <v>129</v>
      </c>
      <c r="AV104" s="22" t="s">
        <v>469</v>
      </c>
      <c r="AW104" s="22" t="s">
        <v>129</v>
      </c>
      <c r="AX104" s="33" t="s">
        <v>829</v>
      </c>
      <c r="AY104" s="33" t="s">
        <v>830</v>
      </c>
      <c r="AZ104" s="22" t="s">
        <v>472</v>
      </c>
    </row>
    <row r="105" spans="1:52" s="34" customFormat="1" ht="270" x14ac:dyDescent="0.25">
      <c r="A105" s="26" t="str">
        <f>+'[1]3 - Identificación del Riesgo'!B119</f>
        <v>GESTIÓN DEL TALENTO HUMANO</v>
      </c>
      <c r="B105" s="26" t="str">
        <f>+'[1]3 - Identificación del Riesgo'!C119</f>
        <v>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v>
      </c>
      <c r="C105" s="26" t="str">
        <f>+'[1]3 - Identificación del Riesgo'!D119</f>
        <v xml:space="preserve">Inicia con la planeación, selección y vinculación del personal idóneo, competente y con las habilidades requeridas; y termina con el retiro del servidor público </v>
      </c>
      <c r="D105" s="22" t="str">
        <f>+'[1]3 - Identificación del Riesgo'!F119</f>
        <v>OFICINA JURÍDICA</v>
      </c>
      <c r="E105" s="27" t="s">
        <v>289</v>
      </c>
      <c r="F105" s="22" t="str">
        <f>+'[1]3 - Identificación del Riesgo'!H119</f>
        <v>Caducidad de la acción disciplinaria</v>
      </c>
      <c r="G105" s="22" t="str">
        <f>+'[1]3 - Identificación del Riesgo'!I119</f>
        <v>Pérdida Reputacional</v>
      </c>
      <c r="H105" s="26" t="str">
        <f>+'[1]3 - Identificación del Riesgo'!J119</f>
        <v>Posibilidad de pérdida reputacional en la imagen interna de Control Interno Disciplinario de la Oficina Jurídica por falta de impulso procesal en los expedientes a caducar</v>
      </c>
      <c r="I105" s="28">
        <f>+'[1]3 - Identificación del Riesgo'!O119</f>
        <v>44701</v>
      </c>
      <c r="J105" s="28" t="str">
        <f>+'[1]3 - Identificación del Riesgo'!K119</f>
        <v>DE CUMPLIMIENTO</v>
      </c>
      <c r="K105" s="29" t="str">
        <f>+'[1]3 - Identificación del Riesgo'!N119</f>
        <v>Ejecución y administración de procesos</v>
      </c>
      <c r="L105" s="30">
        <v>280</v>
      </c>
      <c r="M105" s="21" t="str">
        <f t="shared" si="25"/>
        <v>Media</v>
      </c>
      <c r="N105" s="31">
        <f t="shared" si="26"/>
        <v>0.6</v>
      </c>
      <c r="O105" s="30" t="s">
        <v>284</v>
      </c>
      <c r="P105" s="21" t="str">
        <f>IF(OR(O105=[2]Datos!$A$23,O105=[2]Datos!$B$23),"Leve",IF(OR(O105=[2]Datos!$A$24,O105=[2]Datos!$B$24),"Menor",IF(OR(O105=[2]Datos!$A$25,O105=[2]Datos!$B$25),"Moderado",IF(OR(O105=[2]Datos!$A$26,O105=[2]Datos!$B$26),"Mayor",IF(OR(O105=[2]Datos!$A$27,O105=[2]Datos!$B$27),"Catastrófico","")))))</f>
        <v>Menor</v>
      </c>
      <c r="Q105" s="31">
        <f t="shared" si="27"/>
        <v>0.4</v>
      </c>
      <c r="R105" s="21" t="str">
        <f t="shared" si="28"/>
        <v>Moderado</v>
      </c>
      <c r="S105" s="21" t="e">
        <f t="shared" ca="1" si="29"/>
        <v>#NAME?</v>
      </c>
      <c r="T105" s="27" t="s">
        <v>457</v>
      </c>
      <c r="U105" s="26" t="str">
        <f>+'[1]5 - Diseño y Valoración Control'!I120</f>
        <v>OFICINA JURÍDICA (CONTROL INTERNO DISCIPLINARIO)</v>
      </c>
      <c r="V105" s="26" t="str">
        <f>+'[1]5 - Diseño y Valoración Control'!J120</f>
        <v>Oficina Jurídica (Control Interno Disciplinario) archiva el proceso por caducidad a través del auto de notificación donde se comunica al interesado la decisión de fondo en el proceso</v>
      </c>
      <c r="W105" s="22" t="str">
        <f>+'[1]5 - Diseño y Valoración Control'!K120</f>
        <v>Correctivo</v>
      </c>
      <c r="X105" s="19" t="str">
        <f t="shared" si="30"/>
        <v>Impacto</v>
      </c>
      <c r="Y105" s="22" t="str">
        <f>+'[1]5 - Diseño y Valoración Control'!M120</f>
        <v>Manual</v>
      </c>
      <c r="Z105" s="19" t="str">
        <f t="shared" si="31"/>
        <v>25%</v>
      </c>
      <c r="AA105" s="22" t="str">
        <f>+'[1]5 - Diseño y Valoración Control'!O120</f>
        <v>Sin documentar</v>
      </c>
      <c r="AB105" s="22" t="s">
        <v>53</v>
      </c>
      <c r="AC105" s="22" t="str">
        <f>+'[1]5 - Diseño y Valoración Control'!Q120</f>
        <v>Con registro</v>
      </c>
      <c r="AD105" s="20">
        <f>+'[1]5 - Diseño y Valoración Control'!R120</f>
        <v>0</v>
      </c>
      <c r="AE105" s="21" t="str">
        <f>+'[1]5 - Diseño y Valoración Control'!S120</f>
        <v/>
      </c>
      <c r="AF105" s="20">
        <f>+'[1]5 - Diseño y Valoración Control'!T120</f>
        <v>0</v>
      </c>
      <c r="AG105" s="21" t="str">
        <f>+'[1]5 - Diseño y Valoración Control'!U120</f>
        <v/>
      </c>
      <c r="AH105" s="21" t="str">
        <f>+'[1]5 - Diseño y Valoración Control'!V120</f>
        <v/>
      </c>
      <c r="AI105" s="21"/>
      <c r="AJ105" s="27" t="s">
        <v>458</v>
      </c>
      <c r="AK105" s="26"/>
      <c r="AL105" s="26" t="str">
        <f>+'[1]6 - Plan de Acciones Preventiva'!H118</f>
        <v/>
      </c>
      <c r="AM105" s="26">
        <f>+'[1]6 - Plan de Acciones Preventiva'!I118</f>
        <v>0</v>
      </c>
      <c r="AN105" s="75">
        <f>+'[1]6 - Plan de Acciones Preventiva'!J118</f>
        <v>0</v>
      </c>
      <c r="AO105" s="22">
        <f>+'[1]6 - Plan de Acciones Preventiva'!AI118</f>
        <v>0</v>
      </c>
      <c r="AP105" s="32" t="e">
        <f t="shared" si="32"/>
        <v>#DIV/0!</v>
      </c>
      <c r="AQ105" s="22">
        <f>+'[1]6 - Plan de Acciones Preventiva'!AK118</f>
        <v>0</v>
      </c>
      <c r="AR105" s="33"/>
      <c r="AS105" s="33">
        <f>+'[1]6 - Plan de Acciones Preventiva'!AM118</f>
        <v>0</v>
      </c>
      <c r="AT105" s="22" t="s">
        <v>685</v>
      </c>
      <c r="AU105" s="22" t="s">
        <v>503</v>
      </c>
      <c r="AV105" s="22" t="s">
        <v>684</v>
      </c>
      <c r="AW105" s="22" t="s">
        <v>503</v>
      </c>
      <c r="AX105" s="33"/>
      <c r="AY105" s="33" t="s">
        <v>831</v>
      </c>
      <c r="AZ105" s="22" t="s">
        <v>472</v>
      </c>
    </row>
    <row r="106" spans="1:52" s="34" customFormat="1" ht="360" x14ac:dyDescent="0.25">
      <c r="A106" s="26" t="str">
        <f>+'[1]3 - Identificación del Riesgo'!B122</f>
        <v>APOYO JURÍDICO</v>
      </c>
      <c r="B106" s="26" t="str">
        <f>+'[1]3 - Identificación del Riesgo'!C122</f>
        <v>Asesorar y dar soporte jurídico a las diferentes dependencias, a través de la emisión de conceptos y demás soportes legales que sean necesarios, así como realizar todas las actuaciones tendientes a la debida defensa de los intereses de la entidad</v>
      </c>
      <c r="C106" s="26" t="str">
        <f>+'[1]3 - Identificación del Riesgo'!D122</f>
        <v>Desde la asesoría jurídica al Director y demás dependencias, hasta las actuaciones judiciales tendientes a la debida defensa de los intereses de la entidad</v>
      </c>
      <c r="D106" s="22" t="str">
        <f>+'[1]3 - Identificación del Riesgo'!F122</f>
        <v>OFICINA JURÍDICA</v>
      </c>
      <c r="E106" s="27" t="s">
        <v>293</v>
      </c>
      <c r="F106" s="22" t="str">
        <f>+'[1]3 - Identificación del Riesgo'!H122</f>
        <v>Emitir conceptos sobre el mismo tema con distinta interpretación</v>
      </c>
      <c r="G106" s="22" t="str">
        <f>+'[1]3 - Identificación del Riesgo'!I122</f>
        <v>Pérdida Reputacional</v>
      </c>
      <c r="H106" s="26" t="str">
        <f>+'[1]3 - Identificación del Riesgo'!J122</f>
        <v>Posibilidad de pérdida reputacional en la imagen institucional interna y externa por falta de razonabilidad y búsqueda de unificación de criterios o línea de interpretación para la toma de decisiones</v>
      </c>
      <c r="I106" s="28">
        <f>+'[1]3 - Identificación del Riesgo'!O122</f>
        <v>44701</v>
      </c>
      <c r="J106" s="28" t="str">
        <f>+'[1]3 - Identificación del Riesgo'!K122</f>
        <v>OPERATIVOS</v>
      </c>
      <c r="K106" s="29" t="str">
        <f>+'[1]3 - Identificación del Riesgo'!N122</f>
        <v>Usuarios, productos y prácticas</v>
      </c>
      <c r="L106" s="30">
        <v>240</v>
      </c>
      <c r="M106" s="21" t="str">
        <f t="shared" si="25"/>
        <v>Media</v>
      </c>
      <c r="N106" s="31">
        <f t="shared" si="26"/>
        <v>0.6</v>
      </c>
      <c r="O106" s="30" t="s">
        <v>75</v>
      </c>
      <c r="P106" s="21" t="str">
        <f>IF(OR(O106=[2]Datos!$A$23,O106=[2]Datos!$B$23),"Leve",IF(OR(O106=[2]Datos!$A$24,O106=[2]Datos!$B$24),"Menor",IF(OR(O106=[2]Datos!$A$25,O106=[2]Datos!$B$25),"Moderado",IF(OR(O106=[2]Datos!$A$26,O106=[2]Datos!$B$26),"Mayor",IF(OR(O106=[2]Datos!$A$27,O106=[2]Datos!$B$27),"Catastrófico","")))))</f>
        <v>Catastrófico</v>
      </c>
      <c r="Q106" s="31">
        <f t="shared" si="27"/>
        <v>1</v>
      </c>
      <c r="R106" s="21" t="str">
        <f t="shared" si="28"/>
        <v>Extremo</v>
      </c>
      <c r="S106" s="21" t="e">
        <f t="shared" ca="1" si="29"/>
        <v>#NAME?</v>
      </c>
      <c r="T106" s="27" t="s">
        <v>294</v>
      </c>
      <c r="U106" s="26" t="str">
        <f>+'[1]5 - Diseño y Valoración Control'!I123</f>
        <v>OFICINA JURÍDICA</v>
      </c>
      <c r="V106" s="26" t="str">
        <f>+'[1]5 - Diseño y Valoración Control'!J123</f>
        <v>Oficina Jurídica unifica los criterios jurídicos a través de la revisión del expediente y anexos donde revisa la viabilidad del documento y generar el visto bueno de los profesionales a cargo del tramite</v>
      </c>
      <c r="W106" s="22" t="str">
        <f>+'[1]5 - Diseño y Valoración Control'!K123</f>
        <v>Preventivo</v>
      </c>
      <c r="X106" s="19" t="str">
        <f t="shared" si="30"/>
        <v>Probabilidad</v>
      </c>
      <c r="Y106" s="22" t="str">
        <f>+'[1]5 - Diseño y Valoración Control'!M123</f>
        <v>Manual</v>
      </c>
      <c r="Z106" s="19" t="str">
        <f t="shared" si="31"/>
        <v>40%</v>
      </c>
      <c r="AA106" s="22" t="str">
        <f>+'[1]5 - Diseño y Valoración Control'!O123</f>
        <v>Sin documentar</v>
      </c>
      <c r="AB106" s="22" t="s">
        <v>295</v>
      </c>
      <c r="AC106" s="22" t="str">
        <f>+'[1]5 - Diseño y Valoración Control'!Q123</f>
        <v>Sin registro</v>
      </c>
      <c r="AD106" s="20">
        <f>+'[1]5 - Diseño y Valoración Control'!R123</f>
        <v>0.36</v>
      </c>
      <c r="AE106" s="21" t="str">
        <f>+'[1]5 - Diseño y Valoración Control'!S123</f>
        <v>Baja</v>
      </c>
      <c r="AF106" s="20">
        <f>+'[1]5 - Diseño y Valoración Control'!T123</f>
        <v>1</v>
      </c>
      <c r="AG106" s="21" t="str">
        <f>+'[1]5 - Diseño y Valoración Control'!U123</f>
        <v>Catastrófico</v>
      </c>
      <c r="AH106" s="21" t="str">
        <f>+'[1]5 - Diseño y Valoración Control'!V123</f>
        <v>Extremo</v>
      </c>
      <c r="AI106" s="21" t="str">
        <f>+'[1]5 - Diseño y Valoración Control'!W123</f>
        <v>Reducir</v>
      </c>
      <c r="AJ106" s="27" t="s">
        <v>296</v>
      </c>
      <c r="AK106" s="26" t="str">
        <f>+'[1]6 - Plan de Acciones Preventiva'!G121</f>
        <v>Reuniones de seguimiento para la emisión de los conceptos con distinta interpretación por la Oficina Jurídica.</v>
      </c>
      <c r="AL106" s="26" t="str">
        <f>+'[1]6 - Plan de Acciones Preventiva'!H121</f>
        <v>OFICINA JURÍDICA</v>
      </c>
      <c r="AM106" s="26" t="str">
        <f>+'[1]6 - Plan de Acciones Preventiva'!I121</f>
        <v>Acta de seguimiento a las emisiones de conceptos</v>
      </c>
      <c r="AN106" s="75">
        <f>+'[1]6 - Plan de Acciones Preventiva'!J121</f>
        <v>11</v>
      </c>
      <c r="AO106" s="22">
        <v>4</v>
      </c>
      <c r="AP106" s="32">
        <f t="shared" si="32"/>
        <v>0.36363636363636365</v>
      </c>
      <c r="AQ106" s="22" t="s">
        <v>56</v>
      </c>
      <c r="AR106" s="33" t="s">
        <v>297</v>
      </c>
      <c r="AS106" s="33">
        <f>+'[1]6 - Plan de Acciones Preventiva'!AM121</f>
        <v>0</v>
      </c>
      <c r="AT106" s="22" t="s">
        <v>469</v>
      </c>
      <c r="AU106" s="22" t="s">
        <v>129</v>
      </c>
      <c r="AV106" s="22" t="s">
        <v>469</v>
      </c>
      <c r="AW106" s="22" t="s">
        <v>129</v>
      </c>
      <c r="AX106" s="33" t="s">
        <v>832</v>
      </c>
      <c r="AY106" s="33" t="s">
        <v>833</v>
      </c>
      <c r="AZ106" s="22" t="s">
        <v>472</v>
      </c>
    </row>
    <row r="107" spans="1:52" s="34" customFormat="1" ht="210" x14ac:dyDescent="0.25">
      <c r="A107" s="26" t="str">
        <f>+'[1]3 - Identificación del Riesgo'!B123</f>
        <v>APOYO JURÍDICO</v>
      </c>
      <c r="B107" s="26" t="str">
        <f>+'[1]3 - Identificación del Riesgo'!C123</f>
        <v>Asesorar y dar soporte jurídico a las diferentes dependencias, a través de la emisión de conceptos y demás soportes legales que sean necesarios, así como realizar todas las actuaciones tendientes a la debida defensa de los intereses de la entidad</v>
      </c>
      <c r="C107" s="26" t="str">
        <f>+'[1]3 - Identificación del Riesgo'!D123</f>
        <v>Desde la asesoría jurídica al Director y demás dependencias, hasta las actuaciones judiciales tendientes a la debida defensa de los intereses de la entidad</v>
      </c>
      <c r="D107" s="22" t="str">
        <f>+'[1]3 - Identificación del Riesgo'!F123</f>
        <v>OFICINA JURÍDICA</v>
      </c>
      <c r="E107" s="27" t="s">
        <v>293</v>
      </c>
      <c r="F107" s="22" t="str">
        <f>+'[1]3 - Identificación del Riesgo'!H123</f>
        <v>Emitir conceptos sobre el mismo tema con distinta interpretación</v>
      </c>
      <c r="G107" s="22" t="str">
        <f>+'[1]3 - Identificación del Riesgo'!I123</f>
        <v>Pérdida Reputacional</v>
      </c>
      <c r="H107" s="26" t="str">
        <f>+'[1]3 - Identificación del Riesgo'!J123</f>
        <v>Posibilidad de pérdida reputacional en la imagen institucional interna y externa por falta de razonabilidad y búsqueda de unificación de criterios o línea de interpretación para la toma de decisiones</v>
      </c>
      <c r="I107" s="28">
        <f>+'[1]3 - Identificación del Riesgo'!O123</f>
        <v>44701</v>
      </c>
      <c r="J107" s="28" t="str">
        <f>+'[1]3 - Identificación del Riesgo'!K123</f>
        <v>OPERATIVOS</v>
      </c>
      <c r="K107" s="29" t="str">
        <f>+'[1]3 - Identificación del Riesgo'!N123</f>
        <v>Usuarios, productos y prácticas</v>
      </c>
      <c r="L107" s="30">
        <v>240</v>
      </c>
      <c r="M107" s="21" t="str">
        <f t="shared" si="25"/>
        <v>Media</v>
      </c>
      <c r="N107" s="31">
        <f t="shared" si="26"/>
        <v>0.6</v>
      </c>
      <c r="O107" s="30" t="s">
        <v>75</v>
      </c>
      <c r="P107" s="21" t="str">
        <f>IF(OR(O107=[2]Datos!$A$23,O107=[2]Datos!$B$23),"Leve",IF(OR(O107=[2]Datos!$A$24,O107=[2]Datos!$B$24),"Menor",IF(OR(O107=[2]Datos!$A$25,O107=[2]Datos!$B$25),"Moderado",IF(OR(O107=[2]Datos!$A$26,O107=[2]Datos!$B$26),"Mayor",IF(OR(O107=[2]Datos!$A$27,O107=[2]Datos!$B$27),"Catastrófico","")))))</f>
        <v>Catastrófico</v>
      </c>
      <c r="Q107" s="31">
        <f t="shared" si="27"/>
        <v>1</v>
      </c>
      <c r="R107" s="21" t="str">
        <f t="shared" si="28"/>
        <v>Extremo</v>
      </c>
      <c r="S107" s="21" t="e">
        <f t="shared" ca="1" si="29"/>
        <v>#NAME?</v>
      </c>
      <c r="T107" s="27" t="s">
        <v>459</v>
      </c>
      <c r="U107" s="26" t="str">
        <f>+'[1]5 - Diseño y Valoración Control'!I124</f>
        <v>OFICINA JURÍDICA</v>
      </c>
      <c r="V107" s="26" t="str">
        <f>+'[1]5 - Diseño y Valoración Control'!J124</f>
        <v>Oficina Jurídica verifica el documento que presenta novedad a través de la caracterización de la solicitud del concepto donde se valida el objeto, responsable y el tramite y encontrar las observaciones para su ajuste o actualización</v>
      </c>
      <c r="W107" s="22" t="str">
        <f>+'[1]5 - Diseño y Valoración Control'!K124</f>
        <v>Correctivo</v>
      </c>
      <c r="X107" s="19" t="str">
        <f t="shared" si="30"/>
        <v>Impacto</v>
      </c>
      <c r="Y107" s="22" t="str">
        <f>+'[1]5 - Diseño y Valoración Control'!M124</f>
        <v>Manual</v>
      </c>
      <c r="Z107" s="19" t="str">
        <f t="shared" si="31"/>
        <v>25%</v>
      </c>
      <c r="AA107" s="22" t="str">
        <f>+'[1]5 - Diseño y Valoración Control'!O124</f>
        <v>Sin documentar</v>
      </c>
      <c r="AB107" s="22" t="s">
        <v>295</v>
      </c>
      <c r="AC107" s="22" t="str">
        <f>+'[1]5 - Diseño y Valoración Control'!Q124</f>
        <v>Sin registro</v>
      </c>
      <c r="AD107" s="20">
        <f>+'[1]5 - Diseño y Valoración Control'!R124</f>
        <v>0</v>
      </c>
      <c r="AE107" s="21" t="str">
        <f>+'[1]5 - Diseño y Valoración Control'!S124</f>
        <v/>
      </c>
      <c r="AF107" s="20">
        <f>+'[1]5 - Diseño y Valoración Control'!T124</f>
        <v>0</v>
      </c>
      <c r="AG107" s="21" t="str">
        <f>+'[1]5 - Diseño y Valoración Control'!U124</f>
        <v/>
      </c>
      <c r="AH107" s="21" t="str">
        <f>+'[1]5 - Diseño y Valoración Control'!V124</f>
        <v/>
      </c>
      <c r="AI107" s="21"/>
      <c r="AJ107" s="27" t="s">
        <v>460</v>
      </c>
      <c r="AK107" s="26"/>
      <c r="AL107" s="26" t="str">
        <f>+'[1]6 - Plan de Acciones Preventiva'!H122</f>
        <v/>
      </c>
      <c r="AM107" s="26">
        <f>+'[1]6 - Plan de Acciones Preventiva'!I122</f>
        <v>0</v>
      </c>
      <c r="AN107" s="75">
        <f>+'[1]6 - Plan de Acciones Preventiva'!J122</f>
        <v>0</v>
      </c>
      <c r="AO107" s="22">
        <f>+'[1]6 - Plan de Acciones Preventiva'!AI122</f>
        <v>0</v>
      </c>
      <c r="AP107" s="32" t="e">
        <f t="shared" si="32"/>
        <v>#DIV/0!</v>
      </c>
      <c r="AQ107" s="22">
        <f>+'[1]6 - Plan de Acciones Preventiva'!AK122</f>
        <v>0</v>
      </c>
      <c r="AR107" s="33"/>
      <c r="AS107" s="33">
        <f>+'[1]6 - Plan de Acciones Preventiva'!AM122</f>
        <v>0</v>
      </c>
      <c r="AT107" s="22" t="s">
        <v>685</v>
      </c>
      <c r="AU107" s="22" t="s">
        <v>503</v>
      </c>
      <c r="AV107" s="22" t="s">
        <v>684</v>
      </c>
      <c r="AW107" s="22" t="s">
        <v>503</v>
      </c>
      <c r="AX107" s="33"/>
      <c r="AY107" s="33" t="s">
        <v>834</v>
      </c>
      <c r="AZ107" s="22" t="s">
        <v>472</v>
      </c>
    </row>
    <row r="108" spans="1:52" s="34" customFormat="1" ht="409.5" x14ac:dyDescent="0.25">
      <c r="A108" s="26" t="str">
        <f>+'[1]3 - Identificación del Riesgo'!B124</f>
        <v>APOYO JURÍDICO</v>
      </c>
      <c r="B108" s="26" t="str">
        <f>+'[1]3 - Identificación del Riesgo'!C124</f>
        <v>Asesorar y dar soporte jurídico a las diferentes dependencias, a través de la emisión de conceptos y demás soportes legales que sean necesarios, así como realizar todas las actuaciones tendientes a la debida defensa de los intereses de la entidad</v>
      </c>
      <c r="C108" s="26" t="str">
        <f>+'[1]3 - Identificación del Riesgo'!D124</f>
        <v>Desde la asesoría jurídica al Director y demás dependencias, hasta las actuaciones judiciales tendientes a la debida defensa de los intereses de la entidad</v>
      </c>
      <c r="D108" s="22" t="str">
        <f>+'[1]3 - Identificación del Riesgo'!F124</f>
        <v>OFICINA JURÍDICA</v>
      </c>
      <c r="E108" s="27" t="s">
        <v>298</v>
      </c>
      <c r="F108" s="22" t="str">
        <f>+'[1]3 - Identificación del Riesgo'!H124</f>
        <v>Vencimiento de términos</v>
      </c>
      <c r="G108" s="22" t="str">
        <f>+'[1]3 - Identificación del Riesgo'!I124</f>
        <v>Afectación Económica o presupuestal</v>
      </c>
      <c r="H108" s="26" t="str">
        <f>+'[1]3 - Identificación del Riesgo'!J124</f>
        <v>Posibilidad de afectación económica por erogaciones dinerarias por fallos contra la ANT y/o sanciones disciplinarias contra funcionarios de la ANT debido al desconocimiento del estado procesal actual y/o deficiencia en los sistemas de información que no permite una trazabilidad de entrega de los procesos judiciales por el extinto</v>
      </c>
      <c r="I108" s="28">
        <f>+'[1]3 - Identificación del Riesgo'!O124</f>
        <v>44701</v>
      </c>
      <c r="J108" s="28" t="str">
        <f>+'[1]3 - Identificación del Riesgo'!K124</f>
        <v>DE CUMPLIMIENTO</v>
      </c>
      <c r="K108" s="29" t="str">
        <f>+'[1]3 - Identificación del Riesgo'!N124</f>
        <v>Ejecución y administración de procesos</v>
      </c>
      <c r="L108" s="30">
        <v>3020</v>
      </c>
      <c r="M108" s="21" t="str">
        <f t="shared" si="25"/>
        <v>Alta</v>
      </c>
      <c r="N108" s="31">
        <f t="shared" si="26"/>
        <v>0.8</v>
      </c>
      <c r="O108" s="30" t="s">
        <v>75</v>
      </c>
      <c r="P108" s="21" t="str">
        <f>IF(OR(O108=[2]Datos!$A$23,O108=[2]Datos!$B$23),"Leve",IF(OR(O108=[2]Datos!$A$24,O108=[2]Datos!$B$24),"Menor",IF(OR(O108=[2]Datos!$A$25,O108=[2]Datos!$B$25),"Moderado",IF(OR(O108=[2]Datos!$A$26,O108=[2]Datos!$B$26),"Mayor",IF(OR(O108=[2]Datos!$A$27,O108=[2]Datos!$B$27),"Catastrófico","")))))</f>
        <v>Catastrófico</v>
      </c>
      <c r="Q108" s="31">
        <f t="shared" si="27"/>
        <v>1</v>
      </c>
      <c r="R108" s="21" t="str">
        <f t="shared" si="28"/>
        <v>Extremo</v>
      </c>
      <c r="S108" s="21" t="e">
        <f t="shared" ca="1" si="29"/>
        <v>#NAME?</v>
      </c>
      <c r="T108" s="27" t="s">
        <v>299</v>
      </c>
      <c r="U108" s="26" t="str">
        <f>+'[1]5 - Diseño y Valoración Control'!I125</f>
        <v>OFICINA JURÍDICA</v>
      </c>
      <c r="V108" s="26" t="str">
        <f>+'[1]5 - Diseño y Valoración Control'!J125</f>
        <v>Oficina Jurídica consulta del estado procesal a través del correo oficial de notificaciones judiciales de la entidad para realizar el correspondiente reparto por ORFEO de la actuación judicial al grupo de abogados de la Oficina Jurídica</v>
      </c>
      <c r="W108" s="22" t="str">
        <f>+'[1]5 - Diseño y Valoración Control'!K125</f>
        <v>Preventivo</v>
      </c>
      <c r="X108" s="19" t="str">
        <f t="shared" si="30"/>
        <v>Probabilidad</v>
      </c>
      <c r="Y108" s="22" t="str">
        <f>+'[1]5 - Diseño y Valoración Control'!M125</f>
        <v>Manual</v>
      </c>
      <c r="Z108" s="19" t="str">
        <f t="shared" si="31"/>
        <v>40%</v>
      </c>
      <c r="AA108" s="22" t="str">
        <f>+'[1]5 - Diseño y Valoración Control'!O125</f>
        <v>Sin documentar</v>
      </c>
      <c r="AB108" s="22" t="s">
        <v>295</v>
      </c>
      <c r="AC108" s="22" t="str">
        <f>+'[1]5 - Diseño y Valoración Control'!Q125</f>
        <v>Sin registro</v>
      </c>
      <c r="AD108" s="20">
        <f>+'[1]5 - Diseño y Valoración Control'!R125</f>
        <v>0.48</v>
      </c>
      <c r="AE108" s="21" t="str">
        <f>+'[1]5 - Diseño y Valoración Control'!S125</f>
        <v>Media</v>
      </c>
      <c r="AF108" s="20">
        <f>+'[1]5 - Diseño y Valoración Control'!T125</f>
        <v>1</v>
      </c>
      <c r="AG108" s="21" t="str">
        <f>+'[1]5 - Diseño y Valoración Control'!U125</f>
        <v>Catastrófico</v>
      </c>
      <c r="AH108" s="21" t="str">
        <f>+'[1]5 - Diseño y Valoración Control'!V125</f>
        <v>Extremo</v>
      </c>
      <c r="AI108" s="21" t="str">
        <f>+'[1]5 - Diseño y Valoración Control'!W125</f>
        <v>Reducir</v>
      </c>
      <c r="AJ108" s="27" t="s">
        <v>300</v>
      </c>
      <c r="AK108" s="26" t="s">
        <v>301</v>
      </c>
      <c r="AL108" s="26" t="str">
        <f>+'[1]6 - Plan de Acciones Preventiva'!H123</f>
        <v>Oficina Jurídica</v>
      </c>
      <c r="AM108" s="26" t="str">
        <f>+'[1]6 - Plan de Acciones Preventiva'!I123</f>
        <v>Planilla de reporte al sistema de gestión de información del Estado E- Kogui.</v>
      </c>
      <c r="AN108" s="75">
        <f>+'[1]6 - Plan de Acciones Preventiva'!J123</f>
        <v>11</v>
      </c>
      <c r="AO108" s="22">
        <v>6</v>
      </c>
      <c r="AP108" s="32">
        <f t="shared" si="32"/>
        <v>0.54545454545454541</v>
      </c>
      <c r="AQ108" s="22" t="str">
        <f>+'[1]6 - Plan de Acciones Preventiva'!AK123</f>
        <v>En curso</v>
      </c>
      <c r="AR108" s="33" t="s">
        <v>302</v>
      </c>
      <c r="AS108" s="33">
        <f>+'[1]6 - Plan de Acciones Preventiva'!AM123</f>
        <v>0</v>
      </c>
      <c r="AT108" s="22" t="s">
        <v>469</v>
      </c>
      <c r="AU108" s="22" t="s">
        <v>129</v>
      </c>
      <c r="AV108" s="22" t="s">
        <v>469</v>
      </c>
      <c r="AW108" s="22" t="s">
        <v>129</v>
      </c>
      <c r="AX108" s="33" t="s">
        <v>515</v>
      </c>
      <c r="AY108" s="33" t="s">
        <v>835</v>
      </c>
      <c r="AZ108" s="22" t="s">
        <v>472</v>
      </c>
    </row>
    <row r="109" spans="1:52" s="34" customFormat="1" ht="210" x14ac:dyDescent="0.25">
      <c r="A109" s="26" t="str">
        <f>+'[1]3 - Identificación del Riesgo'!B125</f>
        <v>APOYO JURÍDICO</v>
      </c>
      <c r="B109" s="26" t="str">
        <f>+'[1]3 - Identificación del Riesgo'!C125</f>
        <v>Asesorar y dar soporte jurídico a las diferentes dependencias, a través de la emisión de conceptos y demás soportes legales que sean necesarios, así como realizar todas las actuaciones tendientes a la debida defensa de los intereses de la entidad</v>
      </c>
      <c r="C109" s="26" t="str">
        <f>+'[1]3 - Identificación del Riesgo'!D125</f>
        <v>Desde la asesoría jurídica al Director y demás dependencias, hasta las actuaciones judiciales tendientes a la debida defensa de los intereses de la entidad</v>
      </c>
      <c r="D109" s="22" t="str">
        <f>+'[1]3 - Identificación del Riesgo'!F125</f>
        <v>OFICINA JURÍDICA</v>
      </c>
      <c r="E109" s="27" t="s">
        <v>298</v>
      </c>
      <c r="F109" s="22" t="str">
        <f>+'[1]3 - Identificación del Riesgo'!H125</f>
        <v>Vencimiento de términos</v>
      </c>
      <c r="G109" s="22" t="str">
        <f>+'[1]3 - Identificación del Riesgo'!I125</f>
        <v>Afectación Económica o presupuestal</v>
      </c>
      <c r="H109" s="26" t="str">
        <f>+'[1]3 - Identificación del Riesgo'!J125</f>
        <v>Posibilidad de afectación económica por erogaciones dinerarias por fallos contra la ANT y/o sanciones disciplinarias contra funcionarios de la ANT debido al desconocimiento del estado procesal actual y/o deficiencia en los sistemas de información que no permite una trazabilidad de entrega de los procesos judiciales por el extinto</v>
      </c>
      <c r="I109" s="28">
        <f>+'[1]3 - Identificación del Riesgo'!O125</f>
        <v>44701</v>
      </c>
      <c r="J109" s="28" t="str">
        <f>+'[1]3 - Identificación del Riesgo'!K125</f>
        <v>DE CUMPLIMIENTO</v>
      </c>
      <c r="K109" s="29" t="str">
        <f>+'[1]3 - Identificación del Riesgo'!N125</f>
        <v>Ejecución y administración de procesos</v>
      </c>
      <c r="L109" s="30">
        <v>3020</v>
      </c>
      <c r="M109" s="21" t="str">
        <f t="shared" si="25"/>
        <v>Alta</v>
      </c>
      <c r="N109" s="31">
        <f t="shared" si="26"/>
        <v>0.8</v>
      </c>
      <c r="O109" s="30" t="s">
        <v>75</v>
      </c>
      <c r="P109" s="21" t="str">
        <f>IF(OR(O109=[2]Datos!$A$23,O109=[2]Datos!$B$23),"Leve",IF(OR(O109=[2]Datos!$A$24,O109=[2]Datos!$B$24),"Menor",IF(OR(O109=[2]Datos!$A$25,O109=[2]Datos!$B$25),"Moderado",IF(OR(O109=[2]Datos!$A$26,O109=[2]Datos!$B$26),"Mayor",IF(OR(O109=[2]Datos!$A$27,O109=[2]Datos!$B$27),"Catastrófico","")))))</f>
        <v>Catastrófico</v>
      </c>
      <c r="Q109" s="31">
        <f t="shared" si="27"/>
        <v>1</v>
      </c>
      <c r="R109" s="21" t="str">
        <f t="shared" si="28"/>
        <v>Extremo</v>
      </c>
      <c r="S109" s="21" t="e">
        <f t="shared" ca="1" si="29"/>
        <v>#NAME?</v>
      </c>
      <c r="T109" s="27" t="s">
        <v>461</v>
      </c>
      <c r="U109" s="26" t="str">
        <f>+'[1]5 - Diseño y Valoración Control'!I126</f>
        <v>OFICINA JURÍDICA</v>
      </c>
      <c r="V109" s="26" t="str">
        <f>+'[1]5 - Diseño y Valoración Control'!J126</f>
        <v>Oficina Jurídica consulta del estado procesal a través del seguimiento de la pagina web www.ramajudicial.gov.co  donde se valida en el modulo de consulta de procesos unificadas como esta la realidad procesal (actuaciones sobre el proceso) dentro de esto, el cumplimiento en términos</v>
      </c>
      <c r="W109" s="22" t="str">
        <f>+'[1]5 - Diseño y Valoración Control'!K126</f>
        <v>Preventivo</v>
      </c>
      <c r="X109" s="19" t="str">
        <f t="shared" si="30"/>
        <v>Probabilidad</v>
      </c>
      <c r="Y109" s="22" t="str">
        <f>+'[1]5 - Diseño y Valoración Control'!M126</f>
        <v>Manual</v>
      </c>
      <c r="Z109" s="19" t="str">
        <f t="shared" si="31"/>
        <v>40%</v>
      </c>
      <c r="AA109" s="22" t="str">
        <f>+'[1]5 - Diseño y Valoración Control'!O126</f>
        <v>Sin documentar</v>
      </c>
      <c r="AB109" s="22" t="s">
        <v>295</v>
      </c>
      <c r="AC109" s="22" t="str">
        <f>+'[1]5 - Diseño y Valoración Control'!Q126</f>
        <v>Sin registro</v>
      </c>
      <c r="AD109" s="20">
        <f>+'[1]5 - Diseño y Valoración Control'!R126</f>
        <v>0.28799999999999998</v>
      </c>
      <c r="AE109" s="21" t="str">
        <f>+'[1]5 - Diseño y Valoración Control'!S126</f>
        <v>Baja</v>
      </c>
      <c r="AF109" s="20">
        <f>+'[1]5 - Diseño y Valoración Control'!T126</f>
        <v>1</v>
      </c>
      <c r="AG109" s="21" t="str">
        <f>+'[1]5 - Diseño y Valoración Control'!U126</f>
        <v>Catastrófico</v>
      </c>
      <c r="AH109" s="21" t="str">
        <f>+'[1]5 - Diseño y Valoración Control'!V126</f>
        <v>Extremo</v>
      </c>
      <c r="AI109" s="21" t="str">
        <f>+'[1]5 - Diseño y Valoración Control'!W126</f>
        <v>Reducir</v>
      </c>
      <c r="AJ109" s="27" t="s">
        <v>462</v>
      </c>
      <c r="AK109" s="26"/>
      <c r="AL109" s="26" t="str">
        <f>+'[1]6 - Plan de Acciones Preventiva'!H124</f>
        <v/>
      </c>
      <c r="AM109" s="26">
        <f>+'[1]6 - Plan de Acciones Preventiva'!I124</f>
        <v>0</v>
      </c>
      <c r="AN109" s="75">
        <f>+'[1]6 - Plan de Acciones Preventiva'!J124</f>
        <v>0</v>
      </c>
      <c r="AO109" s="22">
        <f>+'[1]6 - Plan de Acciones Preventiva'!AI124</f>
        <v>0</v>
      </c>
      <c r="AP109" s="32" t="e">
        <f t="shared" si="32"/>
        <v>#DIV/0!</v>
      </c>
      <c r="AQ109" s="22">
        <f>+'[1]6 - Plan de Acciones Preventiva'!AK124</f>
        <v>0</v>
      </c>
      <c r="AR109" s="33"/>
      <c r="AS109" s="33">
        <f>+'[1]6 - Plan de Acciones Preventiva'!AM124</f>
        <v>0</v>
      </c>
      <c r="AT109" s="22" t="s">
        <v>469</v>
      </c>
      <c r="AU109" s="22"/>
      <c r="AV109" s="22" t="s">
        <v>684</v>
      </c>
      <c r="AW109" s="22" t="s">
        <v>503</v>
      </c>
      <c r="AX109" s="33"/>
      <c r="AY109" s="33" t="s">
        <v>896</v>
      </c>
      <c r="AZ109" s="22" t="s">
        <v>472</v>
      </c>
    </row>
    <row r="110" spans="1:52" s="34" customFormat="1" ht="210" x14ac:dyDescent="0.25">
      <c r="A110" s="26" t="str">
        <f>+'[1]3 - Identificación del Riesgo'!B126</f>
        <v>APOYO JURÍDICO</v>
      </c>
      <c r="B110" s="26" t="str">
        <f>+'[1]3 - Identificación del Riesgo'!C126</f>
        <v>Asesorar y dar soporte jurídico a las diferentes dependencias, a través de la emisión de conceptos y demás soportes legales que sean necesarios, así como realizar todas las actuaciones tendientes a la debida defensa de los intereses de la entidad</v>
      </c>
      <c r="C110" s="26" t="str">
        <f>+'[1]3 - Identificación del Riesgo'!D126</f>
        <v>Desde la asesoría jurídica al Director y demás dependencias, hasta las actuaciones judiciales tendientes a la debida defensa de los intereses de la entidad</v>
      </c>
      <c r="D110" s="22" t="str">
        <f>+'[1]3 - Identificación del Riesgo'!F126</f>
        <v>OFICINA JURÍDICA</v>
      </c>
      <c r="E110" s="27" t="s">
        <v>298</v>
      </c>
      <c r="F110" s="22" t="str">
        <f>+'[1]3 - Identificación del Riesgo'!H126</f>
        <v>Vencimiento de términos</v>
      </c>
      <c r="G110" s="22" t="str">
        <f>+'[1]3 - Identificación del Riesgo'!I126</f>
        <v>Afectación Económica o presupuestal</v>
      </c>
      <c r="H110" s="26" t="str">
        <f>+'[1]3 - Identificación del Riesgo'!J126</f>
        <v>Posibilidad de afectación económica por erogaciones dinerarias por fallos contra la ANT y/o sanciones disciplinarias contra funcionarios de la ANT debido al desconocimiento del estado procesal actual y/o deficiencia en los sistemas de información que no permite una trazabilidad de entrega de los procesos judiciales por el extinto</v>
      </c>
      <c r="I110" s="28">
        <f>+'[1]3 - Identificación del Riesgo'!O126</f>
        <v>44701</v>
      </c>
      <c r="J110" s="28" t="str">
        <f>+'[1]3 - Identificación del Riesgo'!K126</f>
        <v>DE CUMPLIMIENTO</v>
      </c>
      <c r="K110" s="29" t="str">
        <f>+'[1]3 - Identificación del Riesgo'!N126</f>
        <v>Ejecución y administración de procesos</v>
      </c>
      <c r="L110" s="30">
        <v>3020</v>
      </c>
      <c r="M110" s="21" t="str">
        <f t="shared" si="25"/>
        <v>Alta</v>
      </c>
      <c r="N110" s="31">
        <f t="shared" si="26"/>
        <v>0.8</v>
      </c>
      <c r="O110" s="30" t="s">
        <v>75</v>
      </c>
      <c r="P110" s="21" t="str">
        <f>IF(OR(O110=[2]Datos!$A$23,O110=[2]Datos!$B$23),"Leve",IF(OR(O110=[2]Datos!$A$24,O110=[2]Datos!$B$24),"Menor",IF(OR(O110=[2]Datos!$A$25,O110=[2]Datos!$B$25),"Moderado",IF(OR(O110=[2]Datos!$A$26,O110=[2]Datos!$B$26),"Mayor",IF(OR(O110=[2]Datos!$A$27,O110=[2]Datos!$B$27),"Catastrófico","")))))</f>
        <v>Catastrófico</v>
      </c>
      <c r="Q110" s="31">
        <f t="shared" si="27"/>
        <v>1</v>
      </c>
      <c r="R110" s="21" t="str">
        <f t="shared" si="28"/>
        <v>Extremo</v>
      </c>
      <c r="S110" s="21" t="e">
        <f t="shared" ca="1" si="29"/>
        <v>#NAME?</v>
      </c>
      <c r="T110" s="27" t="s">
        <v>463</v>
      </c>
      <c r="U110" s="26" t="str">
        <f>+'[1]5 - Diseño y Valoración Control'!I127</f>
        <v>OFICINA JURÍDICA</v>
      </c>
      <c r="V110" s="26" t="str">
        <f>+'[1]5 - Diseño y Valoración Control'!J127</f>
        <v>Oficina Jurídica identificar donde se presenta el vencimiento del termino a través del correo oficial de notificaciones judiciales de la entidad para determinar cual o cuales fueron las anomalías en el proceso, subsanar y responder en el tiempo más próximo</v>
      </c>
      <c r="W110" s="22" t="str">
        <f>+'[1]5 - Diseño y Valoración Control'!K127</f>
        <v>Correctivo</v>
      </c>
      <c r="X110" s="19" t="str">
        <f t="shared" si="30"/>
        <v>Impacto</v>
      </c>
      <c r="Y110" s="22" t="str">
        <f>+'[1]5 - Diseño y Valoración Control'!M127</f>
        <v>Manual</v>
      </c>
      <c r="Z110" s="19" t="str">
        <f t="shared" si="31"/>
        <v>25%</v>
      </c>
      <c r="AA110" s="22" t="str">
        <f>+'[1]5 - Diseño y Valoración Control'!O127</f>
        <v>Sin documentar</v>
      </c>
      <c r="AB110" s="22" t="s">
        <v>295</v>
      </c>
      <c r="AC110" s="22" t="str">
        <f>+'[1]5 - Diseño y Valoración Control'!Q127</f>
        <v>Sin registro</v>
      </c>
      <c r="AD110" s="20">
        <f>+'[1]5 - Diseño y Valoración Control'!R127</f>
        <v>0</v>
      </c>
      <c r="AE110" s="21" t="str">
        <f>+'[1]5 - Diseño y Valoración Control'!S127</f>
        <v/>
      </c>
      <c r="AF110" s="20">
        <f>+'[1]5 - Diseño y Valoración Control'!T127</f>
        <v>0</v>
      </c>
      <c r="AG110" s="21" t="str">
        <f>+'[1]5 - Diseño y Valoración Control'!U127</f>
        <v/>
      </c>
      <c r="AH110" s="21" t="str">
        <f>+'[1]5 - Diseño y Valoración Control'!V127</f>
        <v/>
      </c>
      <c r="AI110" s="21"/>
      <c r="AJ110" s="27" t="s">
        <v>464</v>
      </c>
      <c r="AK110" s="26"/>
      <c r="AL110" s="26" t="str">
        <f>+'[1]6 - Plan de Acciones Preventiva'!H125</f>
        <v/>
      </c>
      <c r="AM110" s="26">
        <f>+'[1]6 - Plan de Acciones Preventiva'!I125</f>
        <v>0</v>
      </c>
      <c r="AN110" s="75">
        <f>+'[1]6 - Plan de Acciones Preventiva'!J125</f>
        <v>0</v>
      </c>
      <c r="AO110" s="22">
        <f>+'[1]6 - Plan de Acciones Preventiva'!AI125</f>
        <v>0</v>
      </c>
      <c r="AP110" s="32" t="e">
        <f t="shared" si="32"/>
        <v>#DIV/0!</v>
      </c>
      <c r="AQ110" s="22">
        <f>+'[1]6 - Plan de Acciones Preventiva'!AK125</f>
        <v>0</v>
      </c>
      <c r="AR110" s="33"/>
      <c r="AS110" s="33">
        <f>+'[1]6 - Plan de Acciones Preventiva'!AM125</f>
        <v>0</v>
      </c>
      <c r="AT110" s="22" t="s">
        <v>685</v>
      </c>
      <c r="AU110" s="22" t="s">
        <v>503</v>
      </c>
      <c r="AV110" s="22" t="s">
        <v>684</v>
      </c>
      <c r="AW110" s="22" t="s">
        <v>503</v>
      </c>
      <c r="AX110" s="33"/>
      <c r="AY110" s="33" t="s">
        <v>828</v>
      </c>
      <c r="AZ110" s="22" t="s">
        <v>472</v>
      </c>
    </row>
    <row r="111" spans="1:52" s="34" customFormat="1" ht="315" customHeight="1" x14ac:dyDescent="0.2">
      <c r="A111" s="26" t="str">
        <f>+'[1]3 - Identificación del Riesgo'!B127</f>
        <v>APOYO JURÍDICO</v>
      </c>
      <c r="B111" s="26" t="str">
        <f>+'[1]3 - Identificación del Riesgo'!C127</f>
        <v>Asesorar y dar soporte jurídico a las diferentes dependencias, a través de la emisión de conceptos y demás soportes legales que sean necesarios, así como realizar todas las actuaciones tendientes a la debida defensa de los intereses de la entidad</v>
      </c>
      <c r="C111" s="26" t="str">
        <f>+'[1]3 - Identificación del Riesgo'!D127</f>
        <v>Desde la asesoría jurídica al Director y demás dependencias, hasta las actuaciones judiciales tendientes a la debida defensa de los intereses de la entidad</v>
      </c>
      <c r="D111" s="22" t="str">
        <f>+'[1]3 - Identificación del Riesgo'!F127</f>
        <v>OFICINA JURÍDICA</v>
      </c>
      <c r="E111" s="27" t="s">
        <v>303</v>
      </c>
      <c r="F111" s="22" t="str">
        <f>+'[1]3 - Identificación del Riesgo'!H127</f>
        <v>Emisión de viabilidades positivas contrarias a la normatividad</v>
      </c>
      <c r="G111" s="22" t="str">
        <f>+'[1]3 - Identificación del Riesgo'!I127</f>
        <v>Pérdida Reputacional</v>
      </c>
      <c r="H111" s="26" t="str">
        <f>+'[1]3 - Identificación del Riesgo'!J127</f>
        <v>Posibilidad de pérdida reputacional en la imagen de entidad por interpretaciones variadas a la normatividad y vacíos jurídicos que podrían generar la toma de decisiones erróneas</v>
      </c>
      <c r="I111" s="28">
        <f>+'[1]3 - Identificación del Riesgo'!O127</f>
        <v>44701</v>
      </c>
      <c r="J111" s="28" t="str">
        <f>+'[1]3 - Identificación del Riesgo'!K127</f>
        <v>DE CUMPLIMIENTO</v>
      </c>
      <c r="K111" s="29" t="str">
        <f>+'[1]3 - Identificación del Riesgo'!N127</f>
        <v>Ejecución y administración de procesos</v>
      </c>
      <c r="L111" s="30">
        <v>240</v>
      </c>
      <c r="M111" s="21" t="str">
        <f t="shared" si="25"/>
        <v>Media</v>
      </c>
      <c r="N111" s="31">
        <f t="shared" si="26"/>
        <v>0.6</v>
      </c>
      <c r="O111" s="30" t="s">
        <v>75</v>
      </c>
      <c r="P111" s="21" t="str">
        <f>IF(OR(O111=[2]Datos!$A$23,O111=[2]Datos!$B$23),"Leve",IF(OR(O111=[2]Datos!$A$24,O111=[2]Datos!$B$24),"Menor",IF(OR(O111=[2]Datos!$A$25,O111=[2]Datos!$B$25),"Moderado",IF(OR(O111=[2]Datos!$A$26,O111=[2]Datos!$B$26),"Mayor",IF(OR(O111=[2]Datos!$A$27,O111=[2]Datos!$B$27),"Catastrófico","")))))</f>
        <v>Catastrófico</v>
      </c>
      <c r="Q111" s="31">
        <f t="shared" si="27"/>
        <v>1</v>
      </c>
      <c r="R111" s="21" t="str">
        <f t="shared" si="28"/>
        <v>Extremo</v>
      </c>
      <c r="S111" s="21" t="e">
        <f t="shared" ca="1" si="29"/>
        <v>#NAME?</v>
      </c>
      <c r="T111" s="27" t="s">
        <v>304</v>
      </c>
      <c r="U111" s="26" t="str">
        <f>+'[1]5 - Diseño y Valoración Control'!I128</f>
        <v>OFICINA JURÍDICA</v>
      </c>
      <c r="V111" s="26" t="str">
        <f>+'[1]5 - Diseño y Valoración Control'!J128</f>
        <v>Oficina Jurídica revisa la viabilidad del documento a través de la normativa vigente y aplicable donde se revisa que cumpla con los lineamientos y el contenido deseable para el documento y generar el visto bueno para su revisión y aprobación</v>
      </c>
      <c r="W111" s="22" t="str">
        <f>+'[1]5 - Diseño y Valoración Control'!K128</f>
        <v>Preventivo</v>
      </c>
      <c r="X111" s="19" t="str">
        <f t="shared" si="30"/>
        <v>Probabilidad</v>
      </c>
      <c r="Y111" s="22" t="str">
        <f>+'[1]5 - Diseño y Valoración Control'!M128</f>
        <v>Manual</v>
      </c>
      <c r="Z111" s="19" t="str">
        <f t="shared" si="31"/>
        <v>40%</v>
      </c>
      <c r="AA111" s="22" t="str">
        <f>+'[1]5 - Diseño y Valoración Control'!O128</f>
        <v>Sin documentar</v>
      </c>
      <c r="AB111" s="22" t="s">
        <v>295</v>
      </c>
      <c r="AC111" s="22" t="str">
        <f>+'[1]5 - Diseño y Valoración Control'!Q128</f>
        <v>Sin registro</v>
      </c>
      <c r="AD111" s="20">
        <f>+'[1]5 - Diseño y Valoración Control'!R128</f>
        <v>0.36</v>
      </c>
      <c r="AE111" s="21" t="str">
        <f>+'[1]5 - Diseño y Valoración Control'!S128</f>
        <v>Baja</v>
      </c>
      <c r="AF111" s="20">
        <f>+'[1]5 - Diseño y Valoración Control'!T128</f>
        <v>1</v>
      </c>
      <c r="AG111" s="21" t="str">
        <f>+'[1]5 - Diseño y Valoración Control'!U128</f>
        <v>Catastrófico</v>
      </c>
      <c r="AH111" s="21" t="str">
        <f>+'[1]5 - Diseño y Valoración Control'!V128</f>
        <v>Extremo</v>
      </c>
      <c r="AI111" s="21" t="str">
        <f>+'[1]5 - Diseño y Valoración Control'!W128</f>
        <v>Reducir</v>
      </c>
      <c r="AJ111" s="27" t="s">
        <v>305</v>
      </c>
      <c r="AK111" s="26" t="str">
        <f>+'[1]6 - Plan de Acciones Preventiva'!G126</f>
        <v>Contar con el personal que se encuentre a cargo de realizar la revisión y unificación de criterios, vigilancia y defensa judicial de la ANT.</v>
      </c>
      <c r="AL111" s="26" t="str">
        <f>+'[1]6 - Plan de Acciones Preventiva'!H126</f>
        <v>Oficina Jurídica</v>
      </c>
      <c r="AM111" s="52" t="s">
        <v>306</v>
      </c>
      <c r="AN111" s="75">
        <v>1</v>
      </c>
      <c r="AO111" s="22">
        <v>1</v>
      </c>
      <c r="AP111" s="32">
        <f t="shared" si="32"/>
        <v>1</v>
      </c>
      <c r="AQ111" s="22" t="s">
        <v>139</v>
      </c>
      <c r="AR111" s="46" t="s">
        <v>307</v>
      </c>
      <c r="AS111" s="33">
        <f>+'[1]6 - Plan de Acciones Preventiva'!AM126</f>
        <v>0</v>
      </c>
      <c r="AT111" s="22" t="s">
        <v>469</v>
      </c>
      <c r="AU111" s="22" t="s">
        <v>129</v>
      </c>
      <c r="AV111" s="22" t="s">
        <v>469</v>
      </c>
      <c r="AW111" s="22" t="s">
        <v>129</v>
      </c>
      <c r="AX111" s="33" t="s">
        <v>516</v>
      </c>
      <c r="AY111" s="33" t="s">
        <v>836</v>
      </c>
      <c r="AZ111" s="22" t="s">
        <v>472</v>
      </c>
    </row>
    <row r="112" spans="1:52" s="34" customFormat="1" ht="375" x14ac:dyDescent="0.25">
      <c r="A112" s="26" t="str">
        <f>+'[1]3 - Identificación del Riesgo'!B128</f>
        <v>APOYO JURÍDICO</v>
      </c>
      <c r="B112" s="26" t="str">
        <f>+'[1]3 - Identificación del Riesgo'!C128</f>
        <v>Asesorar y dar soporte jurídico a las diferentes dependencias, a través de la emisión de conceptos y demás soportes legales que sean necesarios, así como realizar todas las actuaciones tendientes a la debida defensa de los intereses de la entidad</v>
      </c>
      <c r="C112" s="26" t="str">
        <f>+'[1]3 - Identificación del Riesgo'!D128</f>
        <v>Desde la asesoría jurídica al Director y demás dependencias, hasta las actuaciones judiciales tendientes a la debida defensa de los intereses de la entidad</v>
      </c>
      <c r="D112" s="22" t="str">
        <f>+'[1]3 - Identificación del Riesgo'!F128</f>
        <v>OFICINA JURÍDICA</v>
      </c>
      <c r="E112" s="27" t="s">
        <v>303</v>
      </c>
      <c r="F112" s="22" t="str">
        <f>+'[1]3 - Identificación del Riesgo'!H128</f>
        <v>Emisión de viabilidades positivas contrarias a la normatividad</v>
      </c>
      <c r="G112" s="22" t="str">
        <f>+'[1]3 - Identificación del Riesgo'!I128</f>
        <v>Pérdida Reputacional</v>
      </c>
      <c r="H112" s="26" t="str">
        <f>+'[1]3 - Identificación del Riesgo'!J128</f>
        <v>Posibilidad de pérdida reputacional en la imagen de entidad por interpretaciones variadas a la normatividad y vacíos jurídicos que podrían generar la toma de decisiones erróneas</v>
      </c>
      <c r="I112" s="28">
        <f>+'[1]3 - Identificación del Riesgo'!O128</f>
        <v>44701</v>
      </c>
      <c r="J112" s="28" t="str">
        <f>+'[1]3 - Identificación del Riesgo'!K128</f>
        <v>DE CUMPLIMIENTO</v>
      </c>
      <c r="K112" s="29" t="str">
        <f>+'[1]3 - Identificación del Riesgo'!N128</f>
        <v>Ejecución y administración de procesos</v>
      </c>
      <c r="L112" s="30">
        <v>240</v>
      </c>
      <c r="M112" s="21" t="str">
        <f t="shared" si="25"/>
        <v>Media</v>
      </c>
      <c r="N112" s="31">
        <f t="shared" si="26"/>
        <v>0.6</v>
      </c>
      <c r="O112" s="30" t="s">
        <v>75</v>
      </c>
      <c r="P112" s="21" t="str">
        <f>IF(OR(O112=[2]Datos!$A$23,O112=[2]Datos!$B$23),"Leve",IF(OR(O112=[2]Datos!$A$24,O112=[2]Datos!$B$24),"Menor",IF(OR(O112=[2]Datos!$A$25,O112=[2]Datos!$B$25),"Moderado",IF(OR(O112=[2]Datos!$A$26,O112=[2]Datos!$B$26),"Mayor",IF(OR(O112=[2]Datos!$A$27,O112=[2]Datos!$B$27),"Catastrófico","")))))</f>
        <v>Catastrófico</v>
      </c>
      <c r="Q112" s="31">
        <f t="shared" si="27"/>
        <v>1</v>
      </c>
      <c r="R112" s="21" t="str">
        <f t="shared" si="28"/>
        <v>Extremo</v>
      </c>
      <c r="S112" s="21" t="e">
        <f t="shared" ca="1" si="29"/>
        <v>#NAME?</v>
      </c>
      <c r="T112" s="27" t="s">
        <v>308</v>
      </c>
      <c r="U112" s="26" t="str">
        <f>+'[1]5 - Diseño y Valoración Control'!I129</f>
        <v>OFICINA JURÍDICA</v>
      </c>
      <c r="V112" s="26" t="str">
        <f>+'[1]5 - Diseño y Valoración Control'!J129</f>
        <v>Oficina Jurídica realiza la revocatoria a través de un acto administrativo donde es motivado y se expresa los argumentos del porque a la actuación administrativa</v>
      </c>
      <c r="W112" s="22" t="str">
        <f>+'[1]5 - Diseño y Valoración Control'!K129</f>
        <v>Correctivo</v>
      </c>
      <c r="X112" s="19" t="str">
        <f t="shared" si="30"/>
        <v>Impacto</v>
      </c>
      <c r="Y112" s="22" t="str">
        <f>+'[1]5 - Diseño y Valoración Control'!M129</f>
        <v>Manual</v>
      </c>
      <c r="Z112" s="19" t="str">
        <f t="shared" si="31"/>
        <v>25%</v>
      </c>
      <c r="AA112" s="22" t="str">
        <f>+'[1]5 - Diseño y Valoración Control'!O129</f>
        <v>Sin documentar</v>
      </c>
      <c r="AB112" s="22" t="s">
        <v>295</v>
      </c>
      <c r="AC112" s="22" t="str">
        <f>+'[1]5 - Diseño y Valoración Control'!Q129</f>
        <v>Con registro</v>
      </c>
      <c r="AD112" s="20">
        <f>+'[1]5 - Diseño y Valoración Control'!R129</f>
        <v>0</v>
      </c>
      <c r="AE112" s="21" t="str">
        <f>+'[1]5 - Diseño y Valoración Control'!S129</f>
        <v/>
      </c>
      <c r="AF112" s="20">
        <f>+'[1]5 - Diseño y Valoración Control'!T129</f>
        <v>0</v>
      </c>
      <c r="AG112" s="21" t="str">
        <f>+'[1]5 - Diseño y Valoración Control'!U129</f>
        <v/>
      </c>
      <c r="AH112" s="21" t="str">
        <f>+'[1]5 - Diseño y Valoración Control'!V129</f>
        <v/>
      </c>
      <c r="AI112" s="21"/>
      <c r="AJ112" s="27" t="s">
        <v>309</v>
      </c>
      <c r="AK112" s="26" t="str">
        <f>+'[1]6 - Plan de Acciones Preventiva'!G127</f>
        <v>Reuniones de seguimiento para la emisión de viabilidades por la Oficina Jurídica.</v>
      </c>
      <c r="AL112" s="26" t="str">
        <f>+'[1]6 - Plan de Acciones Preventiva'!H127</f>
        <v>Oficina Jurídica</v>
      </c>
      <c r="AM112" s="26" t="str">
        <f>+'[1]6 - Plan de Acciones Preventiva'!I127</f>
        <v>Acta de seguimiento para la emisión de viabilidades</v>
      </c>
      <c r="AN112" s="75">
        <f>+'[1]6 - Plan de Acciones Preventiva'!J127</f>
        <v>11</v>
      </c>
      <c r="AO112" s="22">
        <v>3</v>
      </c>
      <c r="AP112" s="32">
        <f t="shared" si="32"/>
        <v>0.27272727272727271</v>
      </c>
      <c r="AQ112" s="22" t="s">
        <v>310</v>
      </c>
      <c r="AR112" s="33" t="s">
        <v>311</v>
      </c>
      <c r="AS112" s="33">
        <f>+'[1]6 - Plan de Acciones Preventiva'!AM127</f>
        <v>0</v>
      </c>
      <c r="AT112" s="22" t="s">
        <v>469</v>
      </c>
      <c r="AU112" s="22" t="s">
        <v>129</v>
      </c>
      <c r="AV112" s="22" t="s">
        <v>469</v>
      </c>
      <c r="AW112" s="22" t="s">
        <v>129</v>
      </c>
      <c r="AX112" s="33" t="s">
        <v>837</v>
      </c>
      <c r="AY112" s="33" t="s">
        <v>838</v>
      </c>
      <c r="AZ112" s="22" t="s">
        <v>472</v>
      </c>
    </row>
    <row r="113" spans="1:52" s="34" customFormat="1" ht="255" hidden="1" x14ac:dyDescent="0.25">
      <c r="A113" s="26" t="str">
        <f>+'[1]3 - Identificación del Riesgo'!B129</f>
        <v>ADQUISICIÓN DE BIENES Y SERVICIOS</v>
      </c>
      <c r="B113" s="26" t="str">
        <f>+'[1]3 - Identificación del Riesgo'!C129</f>
        <v>Adelantar la adquisición de bienes y/o servicios de la Agencia a través de los mecanismos definidos para la selección, elaboración, celebración, formalización, ejecución, terminación y/o liquidación de los contratos</v>
      </c>
      <c r="C113" s="26" t="str">
        <f>+'[1]3 - Identificación del Riesgo'!D129</f>
        <v xml:space="preserve">Desde la verificación de los documentos de liquidación, hasta la liquidación del contrato </v>
      </c>
      <c r="D113" s="22" t="str">
        <f>+'[1]3 - Identificación del Riesgo'!F129</f>
        <v>GRUPO CONTRATOS</v>
      </c>
      <c r="E113" s="27" t="str">
        <f>+'[1]3 - Identificación del Riesgo'!G129</f>
        <v>R 50</v>
      </c>
      <c r="F113" s="22" t="str">
        <f>+'[1]3 - Identificación del Riesgo'!H129</f>
        <v>Liquidación de contratos y/o convenios fuera del plazo previsto.</v>
      </c>
      <c r="G113" s="22" t="str">
        <f>+'[1]3 - Identificación del Riesgo'!I129</f>
        <v>Pérdida Reputacional</v>
      </c>
      <c r="H113" s="26" t="str">
        <f>+'[1]3 - Identificación del Riesgo'!J129</f>
        <v>Posibilidad de pérdida reputacional por perdida de la competencia para realizar la liquidación del contrato debido a inoportunidad en la radicación de la solicitud de liquidación por parte del supervisor del contrato y/o convenio e incumplimientos de la legislación vigente por observaciones o hallazgos por parte de Control Interno y/o los entes de control</v>
      </c>
      <c r="I113" s="28">
        <f>+'[1]3 - Identificación del Riesgo'!O129</f>
        <v>44701</v>
      </c>
      <c r="J113" s="28" t="str">
        <f>+'[1]3 - Identificación del Riesgo'!K129</f>
        <v>DE CUMPLIMIENTO</v>
      </c>
      <c r="K113" s="29" t="str">
        <f>+'[1]3 - Identificación del Riesgo'!N129</f>
        <v>Ejecución y administración de procesos</v>
      </c>
      <c r="L113" s="30">
        <v>30</v>
      </c>
      <c r="M113" s="21" t="str">
        <f t="shared" si="25"/>
        <v>Media</v>
      </c>
      <c r="N113" s="31">
        <f t="shared" si="26"/>
        <v>0.6</v>
      </c>
      <c r="O113" s="30" t="s">
        <v>63</v>
      </c>
      <c r="P113" s="21" t="str">
        <f>IF(OR(O113=[2]Datos!$A$23,O113=[2]Datos!$B$23),"Leve",IF(OR(O113=[2]Datos!$A$24,O113=[2]Datos!$B$24),"Menor",IF(OR(O113=[2]Datos!$A$25,O113=[2]Datos!$B$25),"Moderado",IF(OR(O113=[2]Datos!$A$26,O113=[2]Datos!$B$26),"Mayor",IF(OR(O113=[2]Datos!$A$27,O113=[2]Datos!$B$27),"Catastrófico","")))))</f>
        <v>Moderado</v>
      </c>
      <c r="Q113" s="31">
        <f t="shared" si="27"/>
        <v>0.6</v>
      </c>
      <c r="R113" s="21" t="str">
        <f t="shared" si="28"/>
        <v>Moderado</v>
      </c>
      <c r="S113" s="21" t="e">
        <f t="shared" ca="1" si="29"/>
        <v>#NAME?</v>
      </c>
      <c r="T113" s="27" t="str">
        <f>+'[1]5 - Diseño y Valoración Control'!H130</f>
        <v>C 50.1</v>
      </c>
      <c r="U113" s="26" t="str">
        <f>+'[1]5 - Diseño y Valoración Control'!I130</f>
        <v>SUPERVISOR DEL CONTRATO Y/O CONVENIO</v>
      </c>
      <c r="V113" s="26" t="str">
        <f>+'[1]5 - Diseño y Valoración Control'!J130</f>
        <v>Supervisor del contrato y/o convenio solicita al Grupo de contratos  a través de un memorando en ORFEO para adelantar el tramite de liquidación con el cumplimiento total de la documentación contractual (expediente del contrato)</v>
      </c>
      <c r="W113" s="22" t="str">
        <f>+'[1]5 - Diseño y Valoración Control'!K130</f>
        <v>Preventivo</v>
      </c>
      <c r="X113" s="19" t="str">
        <f t="shared" si="30"/>
        <v>Probabilidad</v>
      </c>
      <c r="Y113" s="22" t="str">
        <f>+'[1]5 - Diseño y Valoración Control'!M130</f>
        <v>Manual</v>
      </c>
      <c r="Z113" s="19" t="str">
        <f t="shared" si="31"/>
        <v>40%</v>
      </c>
      <c r="AA113" s="22" t="str">
        <f>+'[1]5 - Diseño y Valoración Control'!O130</f>
        <v>Documentado</v>
      </c>
      <c r="AB113" s="22" t="s">
        <v>53</v>
      </c>
      <c r="AC113" s="22" t="str">
        <f>+'[1]5 - Diseño y Valoración Control'!Q130</f>
        <v>Con registro</v>
      </c>
      <c r="AD113" s="20">
        <f>+'[1]5 - Diseño y Valoración Control'!R130</f>
        <v>0.36</v>
      </c>
      <c r="AE113" s="21" t="str">
        <f>+'[1]5 - Diseño y Valoración Control'!S130</f>
        <v>Baja</v>
      </c>
      <c r="AF113" s="20">
        <f>+'[1]5 - Diseño y Valoración Control'!T130</f>
        <v>0.6</v>
      </c>
      <c r="AG113" s="21" t="str">
        <f>+'[1]5 - Diseño y Valoración Control'!U130</f>
        <v>Moderado</v>
      </c>
      <c r="AH113" s="21" t="str">
        <f>+'[1]5 - Diseño y Valoración Control'!V130</f>
        <v>Moderado</v>
      </c>
      <c r="AI113" s="21" t="str">
        <f>+'[1]5 - Diseño y Valoración Control'!W130</f>
        <v>Reducir</v>
      </c>
      <c r="AJ113" s="27" t="str">
        <f>+'[1]6 - Plan de Acciones Preventiva'!F128</f>
        <v>P 50.1</v>
      </c>
      <c r="AK113" s="26" t="str">
        <f>+'[1]6 - Plan de Acciones Preventiva'!G128</f>
        <v>Registro de todos los contratos que estén en términos para liquidación</v>
      </c>
      <c r="AL113" s="26" t="str">
        <f>+'[1]6 - Plan de Acciones Preventiva'!H128</f>
        <v>GRUPO CONTRATOS</v>
      </c>
      <c r="AM113" s="26" t="str">
        <f>+'[1]6 - Plan de Acciones Preventiva'!I128</f>
        <v>Bases de datos (Liquidaciones) actualizada cuatrimestralmente</v>
      </c>
      <c r="AN113" s="75">
        <f>+'[1]6 - Plan de Acciones Preventiva'!J128</f>
        <v>3</v>
      </c>
      <c r="AO113" s="22">
        <v>1</v>
      </c>
      <c r="AP113" s="32">
        <f t="shared" si="32"/>
        <v>0.33333333333333326</v>
      </c>
      <c r="AQ113" s="22" t="s">
        <v>310</v>
      </c>
      <c r="AR113" s="33"/>
      <c r="AS113" s="33">
        <f>+'[1]6 - Plan de Acciones Preventiva'!AM128</f>
        <v>0</v>
      </c>
      <c r="AT113" s="22" t="s">
        <v>469</v>
      </c>
      <c r="AU113" s="22" t="s">
        <v>129</v>
      </c>
      <c r="AV113" s="22" t="s">
        <v>469</v>
      </c>
      <c r="AW113" s="22" t="s">
        <v>129</v>
      </c>
      <c r="AX113" s="33" t="s">
        <v>517</v>
      </c>
      <c r="AY113" s="33" t="s">
        <v>839</v>
      </c>
      <c r="AZ113" s="22" t="s">
        <v>472</v>
      </c>
    </row>
    <row r="114" spans="1:52" s="34" customFormat="1" ht="210" hidden="1" x14ac:dyDescent="0.25">
      <c r="A114" s="26" t="str">
        <f>+'[1]3 - Identificación del Riesgo'!B130</f>
        <v>ADQUISICIÓN DE BIENES Y SERVICIOS</v>
      </c>
      <c r="B114" s="26" t="str">
        <f>+'[1]3 - Identificación del Riesgo'!C130</f>
        <v>Adelantar la adquisición de bienes y/o servicios de la Agencia a través de los mecanismos definidos para la selección, elaboración, celebración, formalización, ejecución, terminación y/o liquidación de los contratos</v>
      </c>
      <c r="C114" s="26" t="str">
        <f>+'[1]3 - Identificación del Riesgo'!D130</f>
        <v xml:space="preserve">Desde la verificación de los documentos de liquidación, hasta la liquidación del contrato </v>
      </c>
      <c r="D114" s="22" t="str">
        <f>+'[1]3 - Identificación del Riesgo'!F130</f>
        <v>GRUPO CONTRATOS</v>
      </c>
      <c r="E114" s="27" t="str">
        <f>+'[1]3 - Identificación del Riesgo'!G130</f>
        <v>R 50</v>
      </c>
      <c r="F114" s="22" t="str">
        <f>+'[1]3 - Identificación del Riesgo'!H130</f>
        <v>Liquidación de contratos y/o convenios fuera del plazo previsto.</v>
      </c>
      <c r="G114" s="22" t="str">
        <f>+'[1]3 - Identificación del Riesgo'!I130</f>
        <v>Pérdida Reputacional</v>
      </c>
      <c r="H114" s="26" t="str">
        <f>+'[1]3 - Identificación del Riesgo'!J130</f>
        <v>Posibilidad de pérdida reputacional por perdida de la competencia para realizar la liquidación del contrato debido a inoportunidad en la radicación de la solicitud de liquidación por parte del supervisor del contrato y/o convenio e incumplimientos de la legislación vigente por observaciones o hallazgos por parte de Control Interno y/o los entes de control</v>
      </c>
      <c r="I114" s="28">
        <f>+'[1]3 - Identificación del Riesgo'!O130</f>
        <v>44701</v>
      </c>
      <c r="J114" s="28" t="str">
        <f>+'[1]3 - Identificación del Riesgo'!K130</f>
        <v>DE CUMPLIMIENTO</v>
      </c>
      <c r="K114" s="29" t="str">
        <f>+'[1]3 - Identificación del Riesgo'!N130</f>
        <v>Ejecución y administración de procesos</v>
      </c>
      <c r="L114" s="30">
        <v>30</v>
      </c>
      <c r="M114" s="21" t="str">
        <f t="shared" si="25"/>
        <v>Media</v>
      </c>
      <c r="N114" s="31">
        <f t="shared" si="26"/>
        <v>0.6</v>
      </c>
      <c r="O114" s="30" t="s">
        <v>63</v>
      </c>
      <c r="P114" s="21" t="str">
        <f>IF(OR(O114=[2]Datos!$A$23,O114=[2]Datos!$B$23),"Leve",IF(OR(O114=[2]Datos!$A$24,O114=[2]Datos!$B$24),"Menor",IF(OR(O114=[2]Datos!$A$25,O114=[2]Datos!$B$25),"Moderado",IF(OR(O114=[2]Datos!$A$26,O114=[2]Datos!$B$26),"Mayor",IF(OR(O114=[2]Datos!$A$27,O114=[2]Datos!$B$27),"Catastrófico","")))))</f>
        <v>Moderado</v>
      </c>
      <c r="Q114" s="31">
        <f t="shared" si="27"/>
        <v>0.6</v>
      </c>
      <c r="R114" s="21" t="str">
        <f t="shared" si="28"/>
        <v>Moderado</v>
      </c>
      <c r="S114" s="21" t="e">
        <f t="shared" ca="1" si="29"/>
        <v>#NAME?</v>
      </c>
      <c r="T114" s="27" t="str">
        <f>+'[1]5 - Diseño y Valoración Control'!H131</f>
        <v>C 50.2</v>
      </c>
      <c r="U114" s="26" t="str">
        <f>+'[1]5 - Diseño y Valoración Control'!I131</f>
        <v>SUPERVISOR DEL CONTRATO Y/O CONVENIO</v>
      </c>
      <c r="V114" s="26" t="str">
        <f>+'[1]5 - Diseño y Valoración Control'!J131</f>
        <v>Supervisor del contrato y/o convenio verifica la finalización del contrato y/o convenio a través del informe final de supervisión donde revisa que cumpla con las obligaciones del contrato y poder dar el visto bueno para la liquidación del contrato y posterior publicación SECOP ii</v>
      </c>
      <c r="W114" s="22" t="str">
        <f>+'[1]5 - Diseño y Valoración Control'!K131</f>
        <v>Detectivo</v>
      </c>
      <c r="X114" s="19" t="str">
        <f t="shared" si="30"/>
        <v>Impacto</v>
      </c>
      <c r="Y114" s="22" t="str">
        <f>+'[1]5 - Diseño y Valoración Control'!M131</f>
        <v>Manual</v>
      </c>
      <c r="Z114" s="19" t="str">
        <f t="shared" si="31"/>
        <v>30%</v>
      </c>
      <c r="AA114" s="22" t="str">
        <f>+'[1]5 - Diseño y Valoración Control'!O131</f>
        <v>Documentado</v>
      </c>
      <c r="AB114" s="22" t="s">
        <v>53</v>
      </c>
      <c r="AC114" s="22" t="str">
        <f>+'[1]5 - Diseño y Valoración Control'!Q131</f>
        <v>Con Registro</v>
      </c>
      <c r="AD114" s="20">
        <f>+'[1]5 - Diseño y Valoración Control'!R131</f>
        <v>0.36</v>
      </c>
      <c r="AE114" s="21" t="str">
        <f>+'[1]5 - Diseño y Valoración Control'!S131</f>
        <v>Baja</v>
      </c>
      <c r="AF114" s="20">
        <f>+'[1]5 - Diseño y Valoración Control'!T131</f>
        <v>0.42</v>
      </c>
      <c r="AG114" s="21" t="str">
        <f>+'[1]5 - Diseño y Valoración Control'!U131</f>
        <v>Moderado</v>
      </c>
      <c r="AH114" s="21" t="str">
        <f>+'[1]5 - Diseño y Valoración Control'!V131</f>
        <v>Moderado</v>
      </c>
      <c r="AI114" s="21" t="str">
        <f>+'[1]5 - Diseño y Valoración Control'!W131</f>
        <v>Reducir</v>
      </c>
      <c r="AJ114" s="27" t="str">
        <f>+'[1]6 - Plan de Acciones Preventiva'!F129</f>
        <v>P 50.2</v>
      </c>
      <c r="AK114" s="26"/>
      <c r="AL114" s="26" t="str">
        <f>+'[1]6 - Plan de Acciones Preventiva'!H129</f>
        <v/>
      </c>
      <c r="AM114" s="26">
        <f>+'[1]6 - Plan de Acciones Preventiva'!I129</f>
        <v>0</v>
      </c>
      <c r="AN114" s="75">
        <f>+'[1]6 - Plan de Acciones Preventiva'!J129</f>
        <v>0</v>
      </c>
      <c r="AO114" s="22">
        <f>+'[1]6 - Plan de Acciones Preventiva'!AI129</f>
        <v>0</v>
      </c>
      <c r="AP114" s="32" t="e">
        <f t="shared" si="32"/>
        <v>#DIV/0!</v>
      </c>
      <c r="AQ114" s="22">
        <f>+'[1]6 - Plan de Acciones Preventiva'!AK129</f>
        <v>0</v>
      </c>
      <c r="AR114" s="33"/>
      <c r="AS114" s="33">
        <f>+'[1]6 - Plan de Acciones Preventiva'!AM129</f>
        <v>0</v>
      </c>
      <c r="AT114" s="22" t="s">
        <v>469</v>
      </c>
      <c r="AU114" s="22" t="s">
        <v>129</v>
      </c>
      <c r="AV114" s="22" t="s">
        <v>684</v>
      </c>
      <c r="AW114" s="22" t="s">
        <v>503</v>
      </c>
      <c r="AX114" s="33" t="s">
        <v>518</v>
      </c>
      <c r="AY114" s="33" t="s">
        <v>840</v>
      </c>
      <c r="AZ114" s="22" t="s">
        <v>472</v>
      </c>
    </row>
    <row r="115" spans="1:52" s="34" customFormat="1" ht="409.5" hidden="1" x14ac:dyDescent="0.25">
      <c r="A115" s="26" t="str">
        <f>+'[1]3 - Identificación del Riesgo'!B131</f>
        <v>ADQUISICIÓN DE BIENES Y SERVICIOS</v>
      </c>
      <c r="B115" s="26" t="str">
        <f>+'[1]3 - Identificación del Riesgo'!C131</f>
        <v>Adelantar la adquisición de bienes y/o servicios de la Agencia a través de los mecanismos definidos para la selección, elaboración, celebración, formalización, ejecución, terminación y/o liquidación de los contratos</v>
      </c>
      <c r="C115" s="26" t="str">
        <f>+'[1]3 - Identificación del Riesgo'!D131</f>
        <v xml:space="preserve">Desde la verificación de los documentos de liquidación, hasta la liquidación del contrato </v>
      </c>
      <c r="D115" s="22" t="str">
        <f>+'[1]3 - Identificación del Riesgo'!F131</f>
        <v>GRUPO CONTRATOS</v>
      </c>
      <c r="E115" s="27" t="str">
        <f>+'[1]3 - Identificación del Riesgo'!G131</f>
        <v>R 50</v>
      </c>
      <c r="F115" s="22" t="str">
        <f>+'[1]3 - Identificación del Riesgo'!H131</f>
        <v>Liquidación de contratos y/o convenios fuera del plazo previsto.</v>
      </c>
      <c r="G115" s="22" t="str">
        <f>+'[1]3 - Identificación del Riesgo'!I131</f>
        <v>Pérdida Reputacional</v>
      </c>
      <c r="H115" s="26" t="str">
        <f>+'[1]3 - Identificación del Riesgo'!J131</f>
        <v>Posibilidad de pérdida reputacional por perdida de la competencia para realizar la liquidación del contrato debido a inoportunidad en la radicación de la solicitud de liquidación por parte del supervisor del contrato y/o convenio e incumplimientos de la legislación vigente por observaciones o hallazgos por parte de Control Interno y/o los entes de control</v>
      </c>
      <c r="I115" s="28">
        <f>+'[1]3 - Identificación del Riesgo'!O131</f>
        <v>44701</v>
      </c>
      <c r="J115" s="28" t="str">
        <f>+'[1]3 - Identificación del Riesgo'!K131</f>
        <v>DE CUMPLIMIENTO</v>
      </c>
      <c r="K115" s="29" t="str">
        <f>+'[1]3 - Identificación del Riesgo'!N131</f>
        <v>Ejecución y administración de procesos</v>
      </c>
      <c r="L115" s="30">
        <v>30</v>
      </c>
      <c r="M115" s="21" t="str">
        <f t="shared" si="25"/>
        <v>Media</v>
      </c>
      <c r="N115" s="31">
        <f t="shared" si="26"/>
        <v>0.6</v>
      </c>
      <c r="O115" s="30" t="s">
        <v>63</v>
      </c>
      <c r="P115" s="21" t="str">
        <f>IF(OR(O115=[2]Datos!$A$23,O115=[2]Datos!$B$23),"Leve",IF(OR(O115=[2]Datos!$A$24,O115=[2]Datos!$B$24),"Menor",IF(OR(O115=[2]Datos!$A$25,O115=[2]Datos!$B$25),"Moderado",IF(OR(O115=[2]Datos!$A$26,O115=[2]Datos!$B$26),"Mayor",IF(OR(O115=[2]Datos!$A$27,O115=[2]Datos!$B$27),"Catastrófico","")))))</f>
        <v>Moderado</v>
      </c>
      <c r="Q115" s="31">
        <f t="shared" si="27"/>
        <v>0.6</v>
      </c>
      <c r="R115" s="21" t="str">
        <f t="shared" si="28"/>
        <v>Moderado</v>
      </c>
      <c r="S115" s="21" t="e">
        <f t="shared" ca="1" si="29"/>
        <v>#NAME?</v>
      </c>
      <c r="T115" s="27" t="str">
        <f>+'[1]5 - Diseño y Valoración Control'!H132</f>
        <v>C 50.3</v>
      </c>
      <c r="U115" s="26" t="str">
        <f>+'[1]5 - Diseño y Valoración Control'!I132</f>
        <v>GRUPO CONTRATOS</v>
      </c>
      <c r="V115" s="26" t="str">
        <f>+'[1]5 - Diseño y Valoración Control'!J132</f>
        <v>Grupo Contratos proyecta la finalización del contrato a través del Acta de cierre donde se presenta las claridades del porque se finaliza el contrato y los términos de este, además, es insumo para realizar la reunión del análisis de causas de incumplimiento y formular las oportunidades de mejora correspondientes</v>
      </c>
      <c r="W115" s="22" t="str">
        <f>+'[1]5 - Diseño y Valoración Control'!K132</f>
        <v>Correctivo</v>
      </c>
      <c r="X115" s="19" t="str">
        <f t="shared" si="30"/>
        <v>Impacto</v>
      </c>
      <c r="Y115" s="22" t="str">
        <f>+'[1]5 - Diseño y Valoración Control'!M132</f>
        <v>Manual</v>
      </c>
      <c r="Z115" s="19" t="str">
        <f t="shared" si="31"/>
        <v>25%</v>
      </c>
      <c r="AA115" s="22" t="str">
        <f>+'[1]5 - Diseño y Valoración Control'!O132</f>
        <v>Sin documentar</v>
      </c>
      <c r="AB115" s="22" t="s">
        <v>53</v>
      </c>
      <c r="AC115" s="22" t="str">
        <f>+'[1]5 - Diseño y Valoración Control'!Q132</f>
        <v>Con Registro</v>
      </c>
      <c r="AD115" s="20">
        <f>+'[1]5 - Diseño y Valoración Control'!R132</f>
        <v>0</v>
      </c>
      <c r="AE115" s="21" t="str">
        <f>+'[1]5 - Diseño y Valoración Control'!S132</f>
        <v/>
      </c>
      <c r="AF115" s="20">
        <f>+'[1]5 - Diseño y Valoración Control'!T132</f>
        <v>0</v>
      </c>
      <c r="AG115" s="21" t="str">
        <f>+'[1]5 - Diseño y Valoración Control'!U132</f>
        <v/>
      </c>
      <c r="AH115" s="21" t="str">
        <f>+'[1]5 - Diseño y Valoración Control'!V132</f>
        <v/>
      </c>
      <c r="AI115" s="21"/>
      <c r="AJ115" s="27" t="str">
        <f>+'[1]6 - Plan de Acciones Preventiva'!F130</f>
        <v>P 50.3</v>
      </c>
      <c r="AK115" s="26"/>
      <c r="AL115" s="26" t="str">
        <f>+'[1]6 - Plan de Acciones Preventiva'!H130</f>
        <v/>
      </c>
      <c r="AM115" s="26">
        <f>+'[1]6 - Plan de Acciones Preventiva'!I130</f>
        <v>0</v>
      </c>
      <c r="AN115" s="75">
        <f>+'[1]6 - Plan de Acciones Preventiva'!J130</f>
        <v>0</v>
      </c>
      <c r="AO115" s="22">
        <f>+'[1]6 - Plan de Acciones Preventiva'!AI130</f>
        <v>0</v>
      </c>
      <c r="AP115" s="32" t="e">
        <f t="shared" si="32"/>
        <v>#DIV/0!</v>
      </c>
      <c r="AQ115" s="22">
        <f>+'[1]6 - Plan de Acciones Preventiva'!AK130</f>
        <v>0</v>
      </c>
      <c r="AR115" s="33"/>
      <c r="AS115" s="33">
        <f>+'[1]6 - Plan de Acciones Preventiva'!AM130</f>
        <v>0</v>
      </c>
      <c r="AT115" s="22" t="s">
        <v>685</v>
      </c>
      <c r="AU115" s="22" t="s">
        <v>503</v>
      </c>
      <c r="AV115" s="22" t="s">
        <v>684</v>
      </c>
      <c r="AW115" s="22" t="s">
        <v>503</v>
      </c>
      <c r="AX115" s="33" t="s">
        <v>519</v>
      </c>
      <c r="AY115" s="33" t="s">
        <v>841</v>
      </c>
      <c r="AZ115" s="22" t="s">
        <v>472</v>
      </c>
    </row>
    <row r="116" spans="1:52" s="34" customFormat="1" ht="300" hidden="1" customHeight="1" x14ac:dyDescent="0.2">
      <c r="A116" s="26" t="str">
        <f>+'[1]3 - Identificación del Riesgo'!B132</f>
        <v>ADQUISICIÓN DE BIENES Y SERVICIOS</v>
      </c>
      <c r="B116" s="26" t="str">
        <f>+'[1]3 - Identificación del Riesgo'!C132</f>
        <v>Adelantar la adquisición de bienes y/o servicios de la Agencia a través de los mecanismos definidos para la selección, elaboración, celebración, formalización, ejecución, terminación y/o liquidación de los contratos</v>
      </c>
      <c r="C116" s="26" t="str">
        <f>+'[1]3 - Identificación del Riesgo'!D132</f>
        <v xml:space="preserve">Desde la verificación de los documentos de liquidación, hasta la liquidación del contrato </v>
      </c>
      <c r="D116" s="22" t="str">
        <f>+'[1]3 - Identificación del Riesgo'!F132</f>
        <v>GRUPO CONTRATOS</v>
      </c>
      <c r="E116" s="27" t="str">
        <f>+'[1]3 - Identificación del Riesgo'!G132</f>
        <v>R 51</v>
      </c>
      <c r="F116" s="22" t="str">
        <f>+'[1]3 - Identificación del Riesgo'!H132</f>
        <v>Configuración del contrato realidad.</v>
      </c>
      <c r="G116" s="22" t="str">
        <f>+'[1]3 - Identificación del Riesgo'!I132</f>
        <v>Afectación Económica o presupuestal</v>
      </c>
      <c r="H116" s="26" t="str">
        <f>+'[1]3 - Identificación del Riesgo'!J132</f>
        <v>Posibilidad de afectación económica por costos en liquidación de contrato y pago de prestaciones de ley debido a demandas o reclamaciones judiciales por la constitución de dependencia, subordinación y horarios de la labor por parte del supervisor del contrato</v>
      </c>
      <c r="I116" s="28">
        <f>+'[1]3 - Identificación del Riesgo'!O132</f>
        <v>44701</v>
      </c>
      <c r="J116" s="28" t="str">
        <f>+'[1]3 - Identificación del Riesgo'!K132</f>
        <v>DE CUMPLIMIENTO</v>
      </c>
      <c r="K116" s="29" t="str">
        <f>+'[1]3 - Identificación del Riesgo'!N132</f>
        <v>Relaciones laborales</v>
      </c>
      <c r="L116" s="30">
        <v>12</v>
      </c>
      <c r="M116" s="21" t="str">
        <f t="shared" si="25"/>
        <v>Baja</v>
      </c>
      <c r="N116" s="31">
        <f t="shared" si="26"/>
        <v>0.4</v>
      </c>
      <c r="O116" s="30" t="s">
        <v>312</v>
      </c>
      <c r="P116" s="21" t="str">
        <f>IF(OR(O116=[2]Datos!$A$23,O116=[2]Datos!$B$23),"Leve",IF(OR(O116=[2]Datos!$A$24,O116=[2]Datos!$B$24),"Menor",IF(OR(O116=[2]Datos!$A$25,O116=[2]Datos!$B$25),"Moderado",IF(OR(O116=[2]Datos!$A$26,O116=[2]Datos!$B$26),"Mayor",IF(OR(O116=[2]Datos!$A$27,O116=[2]Datos!$B$27),"Catastrófico","")))))</f>
        <v>Menor</v>
      </c>
      <c r="Q116" s="31">
        <f t="shared" si="27"/>
        <v>0.4</v>
      </c>
      <c r="R116" s="21" t="str">
        <f t="shared" si="28"/>
        <v>Moderado</v>
      </c>
      <c r="S116" s="21" t="e">
        <f t="shared" ca="1" si="29"/>
        <v>#NAME?</v>
      </c>
      <c r="T116" s="27" t="str">
        <f>+'[1]5 - Diseño y Valoración Control'!H133</f>
        <v>C 51.1</v>
      </c>
      <c r="U116" s="26" t="str">
        <f>+'[1]5 - Diseño y Valoración Control'!I133</f>
        <v>SUPERVISOR DEL CONTRATO</v>
      </c>
      <c r="V116" s="26" t="str">
        <f>+'[1]5 - Diseño y Valoración Control'!J133</f>
        <v>Supervisor del contrato realiza seguimiento a las obligaciones de los contratistas en el marco de sus competencias a través del informe en la plataforma KLIC donde valida las actividades reportadas en sus informes mensuales y que no exista constitución de dependencia, subordinación y horarios de la labor por parte del supervisor del contrato</v>
      </c>
      <c r="W116" s="22" t="str">
        <f>+'[1]5 - Diseño y Valoración Control'!K133</f>
        <v>Detectivo</v>
      </c>
      <c r="X116" s="19" t="str">
        <f t="shared" si="30"/>
        <v>Impacto</v>
      </c>
      <c r="Y116" s="22" t="str">
        <f>+'[1]5 - Diseño y Valoración Control'!M133</f>
        <v>Manual</v>
      </c>
      <c r="Z116" s="19" t="str">
        <f t="shared" si="31"/>
        <v>30%</v>
      </c>
      <c r="AA116" s="22" t="str">
        <f>+'[1]5 - Diseño y Valoración Control'!O133</f>
        <v>Documentado</v>
      </c>
      <c r="AB116" s="22" t="s">
        <v>53</v>
      </c>
      <c r="AC116" s="22" t="str">
        <f>+'[1]5 - Diseño y Valoración Control'!Q133</f>
        <v>Con Registro</v>
      </c>
      <c r="AD116" s="20">
        <f>+'[1]5 - Diseño y Valoración Control'!R133</f>
        <v>0.4</v>
      </c>
      <c r="AE116" s="21" t="str">
        <f>+'[1]5 - Diseño y Valoración Control'!S133</f>
        <v>Baja</v>
      </c>
      <c r="AF116" s="20">
        <f>+'[1]5 - Diseño y Valoración Control'!T133</f>
        <v>0.28000000000000003</v>
      </c>
      <c r="AG116" s="21" t="str">
        <f>+'[1]5 - Diseño y Valoración Control'!U133</f>
        <v>Menor</v>
      </c>
      <c r="AH116" s="21" t="str">
        <f>+'[1]5 - Diseño y Valoración Control'!V133</f>
        <v>Moderado</v>
      </c>
      <c r="AI116" s="21" t="str">
        <f>+'[1]5 - Diseño y Valoración Control'!W133</f>
        <v>Reducir</v>
      </c>
      <c r="AJ116" s="27" t="str">
        <f>+'[1]6 - Plan de Acciones Preventiva'!F131</f>
        <v>P 51.1</v>
      </c>
      <c r="AK116" s="26" t="str">
        <f>+'[1]6 - Plan de Acciones Preventiva'!G131</f>
        <v>Realizar capacitaciones a los supervisores de contratos</v>
      </c>
      <c r="AL116" s="26" t="str">
        <f>+'[1]6 - Plan de Acciones Preventiva'!H131</f>
        <v>GRUPO CONTRATOS</v>
      </c>
      <c r="AM116" s="26" t="str">
        <f>+'[1]6 - Plan de Acciones Preventiva'!I131</f>
        <v>Lista de asistencia de la capacitación</v>
      </c>
      <c r="AN116" s="75">
        <v>2</v>
      </c>
      <c r="AO116" s="22">
        <v>1</v>
      </c>
      <c r="AP116" s="32">
        <f t="shared" si="32"/>
        <v>0.5</v>
      </c>
      <c r="AQ116" s="22" t="s">
        <v>93</v>
      </c>
      <c r="AR116" s="47" t="s">
        <v>313</v>
      </c>
      <c r="AS116" s="33">
        <f>+'[1]6 - Plan de Acciones Preventiva'!AM131</f>
        <v>0</v>
      </c>
      <c r="AT116" s="22" t="s">
        <v>469</v>
      </c>
      <c r="AU116" s="22" t="s">
        <v>129</v>
      </c>
      <c r="AV116" s="22" t="s">
        <v>469</v>
      </c>
      <c r="AW116" s="22" t="s">
        <v>129</v>
      </c>
      <c r="AX116" s="33" t="s">
        <v>842</v>
      </c>
      <c r="AY116" s="33" t="s">
        <v>843</v>
      </c>
      <c r="AZ116" s="22" t="s">
        <v>472</v>
      </c>
    </row>
    <row r="117" spans="1:52" s="34" customFormat="1" ht="210" hidden="1" x14ac:dyDescent="0.25">
      <c r="A117" s="26" t="str">
        <f>+'[1]3 - Identificación del Riesgo'!B133</f>
        <v>ADQUISICIÓN DE BIENES Y SERVICIOS</v>
      </c>
      <c r="B117" s="26" t="str">
        <f>+'[1]3 - Identificación del Riesgo'!C133</f>
        <v>Adelantar la adquisición de bienes y/o servicios de la Agencia a través de los mecanismos definidos para la selección, elaboración, celebración, formalización, ejecución, terminación y/o liquidación de los contratos</v>
      </c>
      <c r="C117" s="26" t="str">
        <f>+'[1]3 - Identificación del Riesgo'!D133</f>
        <v xml:space="preserve">Desde la verificación de los documentos de liquidación, hasta la liquidación del contrato </v>
      </c>
      <c r="D117" s="22" t="str">
        <f>+'[1]3 - Identificación del Riesgo'!F133</f>
        <v>GRUPO CONTRATOS</v>
      </c>
      <c r="E117" s="27" t="str">
        <f>+'[1]3 - Identificación del Riesgo'!G133</f>
        <v>R 51</v>
      </c>
      <c r="F117" s="22" t="str">
        <f>+'[1]3 - Identificación del Riesgo'!H133</f>
        <v>Configuración del contrato realidad.</v>
      </c>
      <c r="G117" s="22" t="str">
        <f>+'[1]3 - Identificación del Riesgo'!I133</f>
        <v>Afectación Económica o presupuestal</v>
      </c>
      <c r="H117" s="26" t="str">
        <f>+'[1]3 - Identificación del Riesgo'!J133</f>
        <v>Posibilidad de afectación económica por costos en liquidación de contrato y pago de prestaciones de ley debido a demandas o reclamaciones judiciales por la constitución de dependencia, subordinación y horarios de la labor por parte del supervisor del contrato</v>
      </c>
      <c r="I117" s="28">
        <f>+'[1]3 - Identificación del Riesgo'!O133</f>
        <v>44701</v>
      </c>
      <c r="J117" s="28" t="str">
        <f>+'[1]3 - Identificación del Riesgo'!K133</f>
        <v>DE CUMPLIMIENTO</v>
      </c>
      <c r="K117" s="29" t="str">
        <f>+'[1]3 - Identificación del Riesgo'!N133</f>
        <v>Relaciones laborales</v>
      </c>
      <c r="L117" s="30">
        <v>12</v>
      </c>
      <c r="M117" s="21" t="str">
        <f t="shared" si="25"/>
        <v>Baja</v>
      </c>
      <c r="N117" s="31">
        <f t="shared" si="26"/>
        <v>0.4</v>
      </c>
      <c r="O117" s="30" t="s">
        <v>312</v>
      </c>
      <c r="P117" s="21" t="str">
        <f>IF(OR(O117=[2]Datos!$A$23,O117=[2]Datos!$B$23),"Leve",IF(OR(O117=[2]Datos!$A$24,O117=[2]Datos!$B$24),"Menor",IF(OR(O117=[2]Datos!$A$25,O117=[2]Datos!$B$25),"Moderado",IF(OR(O117=[2]Datos!$A$26,O117=[2]Datos!$B$26),"Mayor",IF(OR(O117=[2]Datos!$A$27,O117=[2]Datos!$B$27),"Catastrófico","")))))</f>
        <v>Menor</v>
      </c>
      <c r="Q117" s="31">
        <f t="shared" si="27"/>
        <v>0.4</v>
      </c>
      <c r="R117" s="21" t="str">
        <f t="shared" si="28"/>
        <v>Moderado</v>
      </c>
      <c r="S117" s="21" t="e">
        <f t="shared" ca="1" si="29"/>
        <v>#NAME?</v>
      </c>
      <c r="T117" s="27" t="str">
        <f>+'[1]5 - Diseño y Valoración Control'!H134</f>
        <v>C 51.2</v>
      </c>
      <c r="U117" s="26" t="str">
        <f>+'[1]5 - Diseño y Valoración Control'!I134</f>
        <v>SUBDIRECCIÓN ADMINISTRATIVA Y FINANCIERA</v>
      </c>
      <c r="V117" s="26" t="str">
        <f>+'[1]5 - Diseño y Valoración Control'!J134</f>
        <v>Subdirección Administrativa y Financiera realiza el pago de la liquidación del contrato y pago de prestaciones de ley a través de lo establecido en la resolución de pago expedida por orden judicial  donde se describen los terceros, los pagos y demás información relevante para dar cumplimiento a la orden judicial</v>
      </c>
      <c r="W117" s="22" t="str">
        <f>+'[1]5 - Diseño y Valoración Control'!K134</f>
        <v>Correctivo</v>
      </c>
      <c r="X117" s="19" t="str">
        <f t="shared" si="30"/>
        <v>Impacto</v>
      </c>
      <c r="Y117" s="22" t="str">
        <f>+'[1]5 - Diseño y Valoración Control'!M134</f>
        <v>Manual</v>
      </c>
      <c r="Z117" s="19" t="str">
        <f t="shared" si="31"/>
        <v>25%</v>
      </c>
      <c r="AA117" s="22" t="str">
        <f>+'[1]5 - Diseño y Valoración Control'!O134</f>
        <v>Documentado</v>
      </c>
      <c r="AB117" s="22" t="s">
        <v>53</v>
      </c>
      <c r="AC117" s="22" t="str">
        <f>+'[1]5 - Diseño y Valoración Control'!Q134</f>
        <v>Con Registro</v>
      </c>
      <c r="AD117" s="20">
        <f>+'[1]5 - Diseño y Valoración Control'!R134</f>
        <v>0</v>
      </c>
      <c r="AE117" s="21" t="str">
        <f>+'[1]5 - Diseño y Valoración Control'!S134</f>
        <v/>
      </c>
      <c r="AF117" s="20">
        <f>+'[1]5 - Diseño y Valoración Control'!T134</f>
        <v>0</v>
      </c>
      <c r="AG117" s="21" t="str">
        <f>+'[1]5 - Diseño y Valoración Control'!U134</f>
        <v/>
      </c>
      <c r="AH117" s="21" t="str">
        <f>+'[1]5 - Diseño y Valoración Control'!V134</f>
        <v/>
      </c>
      <c r="AI117" s="21"/>
      <c r="AJ117" s="27" t="str">
        <f>+'[1]6 - Plan de Acciones Preventiva'!F132</f>
        <v>P 51.2</v>
      </c>
      <c r="AK117" s="26"/>
      <c r="AL117" s="26" t="str">
        <f>+'[1]6 - Plan de Acciones Preventiva'!H132</f>
        <v/>
      </c>
      <c r="AM117" s="26">
        <f>+'[1]6 - Plan de Acciones Preventiva'!I132</f>
        <v>0</v>
      </c>
      <c r="AN117" s="75">
        <f>+'[1]6 - Plan de Acciones Preventiva'!J132</f>
        <v>0</v>
      </c>
      <c r="AO117" s="22">
        <f>+'[1]6 - Plan de Acciones Preventiva'!AI132</f>
        <v>0</v>
      </c>
      <c r="AP117" s="32" t="e">
        <f t="shared" si="32"/>
        <v>#DIV/0!</v>
      </c>
      <c r="AQ117" s="22">
        <f>+'[1]6 - Plan de Acciones Preventiva'!AK132</f>
        <v>0</v>
      </c>
      <c r="AR117" s="33"/>
      <c r="AS117" s="33">
        <f>+'[1]6 - Plan de Acciones Preventiva'!AM132</f>
        <v>0</v>
      </c>
      <c r="AT117" s="22" t="s">
        <v>685</v>
      </c>
      <c r="AU117" s="22" t="s">
        <v>503</v>
      </c>
      <c r="AV117" s="22" t="s">
        <v>684</v>
      </c>
      <c r="AW117" s="22" t="s">
        <v>503</v>
      </c>
      <c r="AX117" s="33"/>
      <c r="AY117" s="33" t="s">
        <v>844</v>
      </c>
      <c r="AZ117" s="22" t="s">
        <v>472</v>
      </c>
    </row>
    <row r="118" spans="1:52" s="34" customFormat="1" ht="225" hidden="1" x14ac:dyDescent="0.25">
      <c r="A118" s="26" t="str">
        <f>+'[1]3 - Identificación del Riesgo'!B134</f>
        <v>ADMINISTRACIÓN DE BIENES Y SERVICIOS</v>
      </c>
      <c r="B118" s="26" t="str">
        <f>+'[1]3 - Identificación del Riesgo'!C134</f>
        <v>Administrar los recursos e información financiera con base en las necesidades de las dependencias de la Agencia y organismos estatales requirentes, a través de mecanismos de dirección, registro, ejecución, control y seguimiento de los recursos</v>
      </c>
      <c r="C118" s="26" t="str">
        <f>+'[1]3 - Identificación del Riesgo'!D134</f>
        <v>Desde la recepción de los bienes y servicios, hasta la disposición final de los bienes y el recibido a satisfacción de los servicios</v>
      </c>
      <c r="D118" s="22" t="str">
        <f>+'[1]3 - Identificación del Riesgo'!F134</f>
        <v>SUBDIRECCIÓN ADMINISTRATIVA Y FINANCIERA</v>
      </c>
      <c r="E118" s="27" t="str">
        <f>+'[1]3 - Identificación del Riesgo'!G134</f>
        <v>R 52</v>
      </c>
      <c r="F118" s="22" t="str">
        <f>+'[1]3 - Identificación del Riesgo'!H134</f>
        <v>Perdidas o daños en los bienes de la Entidad</v>
      </c>
      <c r="G118" s="22" t="str">
        <f>+'[1]3 - Identificación del Riesgo'!I134</f>
        <v>Afectación Económica o presupuestal</v>
      </c>
      <c r="H118" s="26" t="str">
        <f>+'[1]3 - Identificación del Riesgo'!J134</f>
        <v>Posibilidad de afectación económica por generar incertidumbre en los estados financieros y/o posible apertura a procesos disciplinarios y/o sancionatorios debido falta de control y lineamientos en el manejo de los bienes de la Entidad</v>
      </c>
      <c r="I118" s="28">
        <f>+'[1]3 - Identificación del Riesgo'!O134</f>
        <v>44701</v>
      </c>
      <c r="J118" s="28" t="str">
        <f>+'[1]3 - Identificación del Riesgo'!K134</f>
        <v>OPERATIVOS</v>
      </c>
      <c r="K118" s="29" t="str">
        <f>+'[1]3 - Identificación del Riesgo'!N134</f>
        <v>Ejecución y administración de procesos</v>
      </c>
      <c r="L118" s="30">
        <v>260</v>
      </c>
      <c r="M118" s="21" t="str">
        <f t="shared" si="25"/>
        <v>Media</v>
      </c>
      <c r="N118" s="31">
        <f t="shared" si="26"/>
        <v>0.6</v>
      </c>
      <c r="O118" s="30" t="s">
        <v>51</v>
      </c>
      <c r="P118" s="21" t="str">
        <f>IF(OR(O118=[2]Datos!$A$23,O118=[2]Datos!$B$23),"Leve",IF(OR(O118=[2]Datos!$A$24,O118=[2]Datos!$B$24),"Menor",IF(OR(O118=[2]Datos!$A$25,O118=[2]Datos!$B$25),"Moderado",IF(OR(O118=[2]Datos!$A$26,O118=[2]Datos!$B$26),"Mayor",IF(OR(O118=[2]Datos!$A$27,O118=[2]Datos!$B$27),"Catastrófico","")))))</f>
        <v>Catastrófico</v>
      </c>
      <c r="Q118" s="31">
        <f t="shared" si="27"/>
        <v>1</v>
      </c>
      <c r="R118" s="21" t="str">
        <f t="shared" si="28"/>
        <v>Extremo</v>
      </c>
      <c r="S118" s="21" t="e">
        <f t="shared" ca="1" si="29"/>
        <v>#NAME?</v>
      </c>
      <c r="T118" s="27" t="str">
        <f>+'[1]5 - Diseño y Valoración Control'!H135</f>
        <v>C 52.1</v>
      </c>
      <c r="U118" s="26" t="str">
        <f>+'[1]5 - Diseño y Valoración Control'!I135</f>
        <v xml:space="preserve">PERSONA ENCARGADA DEL ALMACÉN </v>
      </c>
      <c r="V118" s="26" t="str">
        <f>+'[1]5 - Diseño y Valoración Control'!J135</f>
        <v xml:space="preserve">Persona encargada del Almacen verifica la existencia de los bienes de la entidad a través de los formatos  ADMBS-F-032 FORMA SALIDA INDIVIDUAL DE ELEMENTOS y ADMBS-F-084  REINTEGRO INDIVIDUAL DE BIENES Y/O ELEMENTOS donde se realiza la toma fisica de inventarios, para la respectiva actualizacion de ubicacion y funcionario. Con base a eso las acciones  enunciadas, le permiten al Almacén analizar la base de datos que se tiene de inventarios vs el reporte de activos fijos del sistema APOTEOSYS, para evidenciar novedades y gestionar los respectivos ajustes. </v>
      </c>
      <c r="W118" s="22" t="str">
        <f>+'[1]5 - Diseño y Valoración Control'!K135</f>
        <v>Detectivo</v>
      </c>
      <c r="X118" s="19" t="str">
        <f t="shared" si="30"/>
        <v>Impacto</v>
      </c>
      <c r="Y118" s="22" t="str">
        <f>+'[1]5 - Diseño y Valoración Control'!M135</f>
        <v>Manual</v>
      </c>
      <c r="Z118" s="19" t="str">
        <f t="shared" si="31"/>
        <v>30%</v>
      </c>
      <c r="AA118" s="22" t="str">
        <f>+'[1]5 - Diseño y Valoración Control'!O135</f>
        <v>Sin documentar</v>
      </c>
      <c r="AB118" s="22" t="s">
        <v>76</v>
      </c>
      <c r="AC118" s="22" t="str">
        <f>+'[1]5 - Diseño y Valoración Control'!Q135</f>
        <v>Con registro</v>
      </c>
      <c r="AD118" s="20">
        <f>+'[1]5 - Diseño y Valoración Control'!R135</f>
        <v>0.6</v>
      </c>
      <c r="AE118" s="21" t="str">
        <f>+'[1]5 - Diseño y Valoración Control'!S135</f>
        <v>Media</v>
      </c>
      <c r="AF118" s="20">
        <f>+'[1]5 - Diseño y Valoración Control'!T135</f>
        <v>0.7</v>
      </c>
      <c r="AG118" s="21" t="str">
        <f>+'[1]5 - Diseño y Valoración Control'!U135</f>
        <v>Mayor</v>
      </c>
      <c r="AH118" s="21" t="str">
        <f>+'[1]5 - Diseño y Valoración Control'!V135</f>
        <v>Alto</v>
      </c>
      <c r="AI118" s="21" t="str">
        <f>+'[1]5 - Diseño y Valoración Control'!W135</f>
        <v>Reducir</v>
      </c>
      <c r="AJ118" s="27" t="str">
        <f>+'[1]6 - Plan de Acciones Preventiva'!F133</f>
        <v>P 52.1</v>
      </c>
      <c r="AK118" s="26" t="str">
        <f>+'[1]6 - Plan de Acciones Preventiva'!G133</f>
        <v>Diseñar y aprobar los lineamientos para el manejo y control administrativo de los bienes de la Agencia (Procedimiento)</v>
      </c>
      <c r="AL118" s="26" t="str">
        <f>+'[1]6 - Plan de Acciones Preventiva'!H133</f>
        <v>SUBDIRECCIÓN ADMINISTRATIVA Y FINANCIERA (ALMACÉN)</v>
      </c>
      <c r="AM118" s="26" t="str">
        <f>+'[1]6 - Plan de Acciones Preventiva'!I133</f>
        <v>Procedimiento aprobado para el proceso Administración de Bienes y Servicios ADMBS</v>
      </c>
      <c r="AN118" s="75">
        <f>+'[1]6 - Plan de Acciones Preventiva'!J133</f>
        <v>1</v>
      </c>
      <c r="AO118" s="22">
        <v>0</v>
      </c>
      <c r="AP118" s="32">
        <f t="shared" si="32"/>
        <v>0</v>
      </c>
      <c r="AQ118" s="22" t="s">
        <v>310</v>
      </c>
      <c r="AR118" s="33"/>
      <c r="AS118" s="33">
        <f>+'[1]6 - Plan de Acciones Preventiva'!AM133</f>
        <v>0</v>
      </c>
      <c r="AT118" s="22" t="s">
        <v>469</v>
      </c>
      <c r="AU118" s="22" t="s">
        <v>129</v>
      </c>
      <c r="AV118" s="22" t="s">
        <v>469</v>
      </c>
      <c r="AW118" s="22"/>
      <c r="AX118" s="33" t="s">
        <v>754</v>
      </c>
      <c r="AY118" s="33" t="s">
        <v>845</v>
      </c>
      <c r="AZ118" s="22" t="s">
        <v>472</v>
      </c>
    </row>
    <row r="119" spans="1:52" s="34" customFormat="1" ht="210" hidden="1" x14ac:dyDescent="0.25">
      <c r="A119" s="26" t="str">
        <f>+'[1]3 - Identificación del Riesgo'!B137</f>
        <v>ADMINISTRACIÓN DE BIENES Y SERVICIOS</v>
      </c>
      <c r="B119" s="26" t="str">
        <f>+'[1]3 - Identificación del Riesgo'!C137</f>
        <v>Administrar los recursos e información financiera con base en las necesidades de las dependencias de la Agencia y organismos estatales requirentes, a través de mecanismos de dirección, registro, ejecución, control y seguimiento de los recursos</v>
      </c>
      <c r="C119" s="26" t="str">
        <f>+'[1]3 - Identificación del Riesgo'!D137</f>
        <v>Desde la recepción de los bienes y servicios, hasta la disposición final de los bienes y el recibido a satisfacción de los servicios</v>
      </c>
      <c r="D119" s="22" t="str">
        <f>+'[1]3 - Identificación del Riesgo'!F137</f>
        <v>SUBDIRECCIÓN ADMINISTRATIVA Y FINANCIERA</v>
      </c>
      <c r="E119" s="27" t="str">
        <f>+'[1]3 - Identificación del Riesgo'!G137</f>
        <v>R 53</v>
      </c>
      <c r="F119" s="22" t="str">
        <f>+'[1]3 - Identificación del Riesgo'!H137</f>
        <v>Incumplimiento en la aplicación de los mantenimientos preventivos a los bienes de la Entidad</v>
      </c>
      <c r="G119" s="22" t="str">
        <f>+'[1]3 - Identificación del Riesgo'!I137</f>
        <v>Afectación Económica o presupuestal</v>
      </c>
      <c r="H119" s="26" t="str">
        <f>+'[1]3 - Identificación del Riesgo'!J137</f>
        <v>Posibilidad de afectación económica por sobrecostos en mantenimientos debido a la falta de control en la implementación de mantenimientos de acuerdo a sus fichas técnicas</v>
      </c>
      <c r="I119" s="28">
        <f>+'[1]3 - Identificación del Riesgo'!O137</f>
        <v>44701</v>
      </c>
      <c r="J119" s="28" t="str">
        <f>+'[1]3 - Identificación del Riesgo'!K137</f>
        <v>OPERATIVOS</v>
      </c>
      <c r="K119" s="29" t="str">
        <f>+'[1]3 - Identificación del Riesgo'!N137</f>
        <v>Ejecución y administración de procesos</v>
      </c>
      <c r="L119" s="30">
        <v>260</v>
      </c>
      <c r="M119" s="21" t="str">
        <f t="shared" si="25"/>
        <v>Media</v>
      </c>
      <c r="N119" s="31">
        <f t="shared" si="26"/>
        <v>0.6</v>
      </c>
      <c r="O119" s="30" t="s">
        <v>314</v>
      </c>
      <c r="P119" s="21" t="str">
        <f>IF(OR(O119=[2]Datos!$A$23,O119=[2]Datos!$B$23),"Leve",IF(OR(O119=[2]Datos!$A$24,O119=[2]Datos!$B$24),"Menor",IF(OR(O119=[2]Datos!$A$25,O119=[2]Datos!$B$25),"Moderado",IF(OR(O119=[2]Datos!$A$26,O119=[2]Datos!$B$26),"Mayor",IF(OR(O119=[2]Datos!$A$27,O119=[2]Datos!$B$27),"Catastrófico","")))))</f>
        <v>Mayor</v>
      </c>
      <c r="Q119" s="31">
        <f t="shared" si="27"/>
        <v>0.8</v>
      </c>
      <c r="R119" s="21" t="str">
        <f t="shared" si="28"/>
        <v>Alto</v>
      </c>
      <c r="S119" s="21" t="e">
        <f t="shared" ca="1" si="29"/>
        <v>#NAME?</v>
      </c>
      <c r="T119" s="27" t="str">
        <f>+'[1]5 - Diseño y Valoración Control'!H138</f>
        <v>C 53.1</v>
      </c>
      <c r="U119" s="26" t="str">
        <f>+'[1]5 - Diseño y Valoración Control'!I138</f>
        <v>SUBDIRECCIÓN ADMINISTRATIVA Y FINANCIERA</v>
      </c>
      <c r="V119" s="26" t="str">
        <f>+'[1]5 - Diseño y Valoración Control'!J138</f>
        <v>Subdirección Administrativa y Financiera realiza el seguimiento a la implementación del programa de mantenimientos preventivos a través del informe en la gestión del contrato con base al desarrollo de ejecución del cronograma en el contrato suscrito y celebrado para las adecuaciones, mantenimiento y reparaciones de las sedes</v>
      </c>
      <c r="W119" s="22" t="str">
        <f>+'[1]5 - Diseño y Valoración Control'!K138</f>
        <v>Detectivo</v>
      </c>
      <c r="X119" s="19" t="str">
        <f t="shared" si="30"/>
        <v>Impacto</v>
      </c>
      <c r="Y119" s="22" t="str">
        <f>+'[1]5 - Diseño y Valoración Control'!M138</f>
        <v>Manual</v>
      </c>
      <c r="Z119" s="19" t="str">
        <f t="shared" si="31"/>
        <v>30%</v>
      </c>
      <c r="AA119" s="22" t="str">
        <f>+'[1]5 - Diseño y Valoración Control'!O138</f>
        <v>Documentado</v>
      </c>
      <c r="AB119" s="19" t="s">
        <v>53</v>
      </c>
      <c r="AC119" s="22" t="str">
        <f>+'[1]5 - Diseño y Valoración Control'!Q138</f>
        <v>Con registro</v>
      </c>
      <c r="AD119" s="20">
        <f>+'[1]5 - Diseño y Valoración Control'!R138</f>
        <v>0.6</v>
      </c>
      <c r="AE119" s="21" t="str">
        <f>+'[1]5 - Diseño y Valoración Control'!S138</f>
        <v>Media</v>
      </c>
      <c r="AF119" s="20">
        <f>+'[1]5 - Diseño y Valoración Control'!T138</f>
        <v>0.56000000000000005</v>
      </c>
      <c r="AG119" s="21" t="str">
        <f>+'[1]5 - Diseño y Valoración Control'!U138</f>
        <v>Moderado</v>
      </c>
      <c r="AH119" s="21" t="str">
        <f>+'[1]5 - Diseño y Valoración Control'!V138</f>
        <v>Moderado</v>
      </c>
      <c r="AI119" s="21" t="str">
        <f>+'[1]5 - Diseño y Valoración Control'!W138</f>
        <v>Reducir</v>
      </c>
      <c r="AJ119" s="27" t="str">
        <f>+'[1]6 - Plan de Acciones Preventiva'!F136</f>
        <v>P 53.1</v>
      </c>
      <c r="AK119" s="26" t="str">
        <f>+'[1]6 - Plan de Acciones Preventiva'!G136</f>
        <v>Celebrar contrato de adecuaciones y mantenimiento de las sedes</v>
      </c>
      <c r="AL119" s="26" t="str">
        <f>+'[1]6 - Plan de Acciones Preventiva'!H136</f>
        <v>SUBDIRECCIÓN ADMINISTRATIVA Y FINANCIERA</v>
      </c>
      <c r="AM119" s="26" t="str">
        <f>+'[1]6 - Plan de Acciones Preventiva'!I136</f>
        <v>Contrato suscrito</v>
      </c>
      <c r="AN119" s="75">
        <f>+'[1]6 - Plan de Acciones Preventiva'!J136</f>
        <v>1</v>
      </c>
      <c r="AO119" s="22">
        <v>0</v>
      </c>
      <c r="AP119" s="32">
        <f t="shared" si="32"/>
        <v>0</v>
      </c>
      <c r="AQ119" s="22" t="s">
        <v>56</v>
      </c>
      <c r="AR119" s="33"/>
      <c r="AS119" s="33">
        <f>+'[1]6 - Plan de Acciones Preventiva'!AM136</f>
        <v>0</v>
      </c>
      <c r="AT119" s="22" t="s">
        <v>469</v>
      </c>
      <c r="AU119" s="22" t="s">
        <v>129</v>
      </c>
      <c r="AV119" s="22" t="s">
        <v>469</v>
      </c>
      <c r="AW119" s="22"/>
      <c r="AX119" s="33" t="s">
        <v>520</v>
      </c>
      <c r="AY119" s="33" t="s">
        <v>846</v>
      </c>
      <c r="AZ119" s="22" t="s">
        <v>472</v>
      </c>
    </row>
    <row r="120" spans="1:52" s="34" customFormat="1" ht="210" hidden="1" x14ac:dyDescent="0.25">
      <c r="A120" s="26" t="str">
        <f>+'[1]3 - Identificación del Riesgo'!B138</f>
        <v>ADMINISTRACIÓN DE BIENES Y SERVICIOS</v>
      </c>
      <c r="B120" s="26" t="str">
        <f>+'[1]3 - Identificación del Riesgo'!C138</f>
        <v>Administrar los recursos e información financiera con base en las necesidades de las dependencias de la Agencia y organismos estatales requirentes, a través de mecanismos de dirección, registro, ejecución, control y seguimiento de los recursos</v>
      </c>
      <c r="C120" s="26" t="str">
        <f>+'[1]3 - Identificación del Riesgo'!D138</f>
        <v>Desde la recepción de los bienes y servicios, hasta la disposición final de los bienes y el recibido a satisfacción de los servicios</v>
      </c>
      <c r="D120" s="22" t="str">
        <f>+'[1]3 - Identificación del Riesgo'!F138</f>
        <v>SUBDIRECCIÓN ADMINISTRATIVA Y FINANCIERA</v>
      </c>
      <c r="E120" s="27" t="str">
        <f>+'[1]3 - Identificación del Riesgo'!G138</f>
        <v>R 53</v>
      </c>
      <c r="F120" s="22" t="str">
        <f>+'[1]3 - Identificación del Riesgo'!H138</f>
        <v>Incumplimiento en la aplicación de los mantenimientos preventivos a los bienes de la Entidad</v>
      </c>
      <c r="G120" s="22" t="str">
        <f>+'[1]3 - Identificación del Riesgo'!I138</f>
        <v>Afectación Económica o presupuestal</v>
      </c>
      <c r="H120" s="26" t="str">
        <f>+'[1]3 - Identificación del Riesgo'!J138</f>
        <v>Posibilidad de afectación económica por sobrecostos en mantenimientos debido a la falta de control en la implementación de mantenimientos de acuerdo a sus fichas técnicas</v>
      </c>
      <c r="I120" s="28">
        <f>+'[1]3 - Identificación del Riesgo'!O138</f>
        <v>44701</v>
      </c>
      <c r="J120" s="28" t="str">
        <f>+'[1]3 - Identificación del Riesgo'!K138</f>
        <v>OPERATIVOS</v>
      </c>
      <c r="K120" s="29" t="str">
        <f>+'[1]3 - Identificación del Riesgo'!N138</f>
        <v>Ejecución y administración de procesos</v>
      </c>
      <c r="L120" s="30">
        <v>260</v>
      </c>
      <c r="M120" s="21" t="str">
        <f t="shared" si="25"/>
        <v>Media</v>
      </c>
      <c r="N120" s="31">
        <f t="shared" si="26"/>
        <v>0.6</v>
      </c>
      <c r="O120" s="30" t="s">
        <v>314</v>
      </c>
      <c r="P120" s="21" t="str">
        <f>IF(OR(O120=[2]Datos!$A$23,O120=[2]Datos!$B$23),"Leve",IF(OR(O120=[2]Datos!$A$24,O120=[2]Datos!$B$24),"Menor",IF(OR(O120=[2]Datos!$A$25,O120=[2]Datos!$B$25),"Moderado",IF(OR(O120=[2]Datos!$A$26,O120=[2]Datos!$B$26),"Mayor",IF(OR(O120=[2]Datos!$A$27,O120=[2]Datos!$B$27),"Catastrófico","")))))</f>
        <v>Mayor</v>
      </c>
      <c r="Q120" s="31">
        <f t="shared" si="27"/>
        <v>0.8</v>
      </c>
      <c r="R120" s="21" t="str">
        <f t="shared" si="28"/>
        <v>Alto</v>
      </c>
      <c r="S120" s="21" t="e">
        <f t="shared" ca="1" si="29"/>
        <v>#NAME?</v>
      </c>
      <c r="T120" s="27" t="str">
        <f>+'[1]5 - Diseño y Valoración Control'!H139</f>
        <v>C 53.2</v>
      </c>
      <c r="U120" s="26" t="str">
        <f>+'[1]5 - Diseño y Valoración Control'!I139</f>
        <v>SUBDIRECCIÓN ADMINISTRATIVA Y FINANCIERA</v>
      </c>
      <c r="V120" s="26" t="str">
        <f>+'[1]5 - Diseño y Valoración Control'!J139</f>
        <v>Subdirección Administrativa y Financiera informa al contratista que suscribió el contrato a través de un correo electrónico la priorización de aquellos mantenimientos no ejecutados y actualizar el cronograma implementado</v>
      </c>
      <c r="W120" s="22" t="str">
        <f>+'[1]5 - Diseño y Valoración Control'!K139</f>
        <v>Correctivo</v>
      </c>
      <c r="X120" s="19" t="str">
        <f t="shared" si="30"/>
        <v>Impacto</v>
      </c>
      <c r="Y120" s="22" t="str">
        <f>+'[1]5 - Diseño y Valoración Control'!M139</f>
        <v>Manual</v>
      </c>
      <c r="Z120" s="19" t="str">
        <f t="shared" si="31"/>
        <v>25%</v>
      </c>
      <c r="AA120" s="22" t="str">
        <f>+'[1]5 - Diseño y Valoración Control'!O139</f>
        <v>Documentado</v>
      </c>
      <c r="AB120" s="19" t="s">
        <v>53</v>
      </c>
      <c r="AC120" s="22" t="str">
        <f>+'[1]5 - Diseño y Valoración Control'!Q139</f>
        <v>Con registro</v>
      </c>
      <c r="AD120" s="20">
        <f>+'[1]5 - Diseño y Valoración Control'!R139</f>
        <v>0</v>
      </c>
      <c r="AE120" s="21" t="str">
        <f>+'[1]5 - Diseño y Valoración Control'!S139</f>
        <v/>
      </c>
      <c r="AF120" s="20">
        <f>+'[1]5 - Diseño y Valoración Control'!T139</f>
        <v>0</v>
      </c>
      <c r="AG120" s="21" t="str">
        <f>+'[1]5 - Diseño y Valoración Control'!U139</f>
        <v/>
      </c>
      <c r="AH120" s="21" t="str">
        <f>+'[1]5 - Diseño y Valoración Control'!V139</f>
        <v/>
      </c>
      <c r="AI120" s="21"/>
      <c r="AJ120" s="27" t="str">
        <f>+'[1]6 - Plan de Acciones Preventiva'!F137</f>
        <v>P 53.2</v>
      </c>
      <c r="AK120" s="26"/>
      <c r="AL120" s="26" t="str">
        <f>+'[1]6 - Plan de Acciones Preventiva'!H137</f>
        <v/>
      </c>
      <c r="AM120" s="26">
        <f>+'[1]6 - Plan de Acciones Preventiva'!I137</f>
        <v>0</v>
      </c>
      <c r="AN120" s="75">
        <f>+'[1]6 - Plan de Acciones Preventiva'!J137</f>
        <v>0</v>
      </c>
      <c r="AO120" s="22">
        <f>+'[1]6 - Plan de Acciones Preventiva'!AI137</f>
        <v>0</v>
      </c>
      <c r="AP120" s="32" t="e">
        <f t="shared" si="32"/>
        <v>#DIV/0!</v>
      </c>
      <c r="AQ120" s="22">
        <f>+'[1]6 - Plan de Acciones Preventiva'!AK137</f>
        <v>0</v>
      </c>
      <c r="AR120" s="33"/>
      <c r="AS120" s="33">
        <f>+'[1]6 - Plan de Acciones Preventiva'!AM137</f>
        <v>0</v>
      </c>
      <c r="AT120" s="22" t="s">
        <v>685</v>
      </c>
      <c r="AU120" s="22" t="s">
        <v>503</v>
      </c>
      <c r="AV120" s="22" t="s">
        <v>684</v>
      </c>
      <c r="AW120" s="22" t="s">
        <v>503</v>
      </c>
      <c r="AX120" s="33"/>
      <c r="AY120" s="33" t="s">
        <v>828</v>
      </c>
      <c r="AZ120" s="22" t="s">
        <v>472</v>
      </c>
    </row>
    <row r="121" spans="1:52" s="34" customFormat="1" ht="360" hidden="1" customHeight="1" x14ac:dyDescent="0.25">
      <c r="A121" s="26" t="str">
        <f>+'[1]3 - Identificación del Riesgo'!B139</f>
        <v>ADMINISTRACIÓN DE BIENES Y SERVICIOS</v>
      </c>
      <c r="B121" s="26" t="str">
        <f>+'[1]3 - Identificación del Riesgo'!C139</f>
        <v>Administrar los recursos e información financiera con base en las necesidades de las dependencias de la Agencia y organismos estatales requirentes, a través de mecanismos de dirección, registro, ejecución, control y seguimiento de los recursos</v>
      </c>
      <c r="C121" s="26" t="str">
        <f>+'[1]3 - Identificación del Riesgo'!D139</f>
        <v>Desde la recepción de los bienes y servicios, hasta la disposición final de los bienes y el recibido a satisfacción de los servicios</v>
      </c>
      <c r="D121" s="22" t="str">
        <f>+'[1]3 - Identificación del Riesgo'!F139</f>
        <v>SUBDIRECCIÓN ADMINISTRATIVA Y FINANCIERA</v>
      </c>
      <c r="E121" s="27" t="str">
        <f>+'[1]3 - Identificación del Riesgo'!G139</f>
        <v>R 54</v>
      </c>
      <c r="F121" s="22" t="str">
        <f>+'[1]3 - Identificación del Riesgo'!H139</f>
        <v>Legalización de comisión o viáticos sin el cumplimiento de requisitos</v>
      </c>
      <c r="G121" s="22" t="str">
        <f>+'[1]3 - Identificación del Riesgo'!I139</f>
        <v>Afectación Económica o presupuestal</v>
      </c>
      <c r="H121" s="26" t="str">
        <f>+'[1]3 - Identificación del Riesgo'!J139</f>
        <v xml:space="preserve">Posibilidad de afectación económica por sobrecostos en la legalización de comisión o viáticos debido a la falta de criterios aplicables a la autorización, legalización y pago de desplazamientos, incluyendo la desactualización de la tabla de Viáticos en el sistema SIIF - Nación </v>
      </c>
      <c r="I121" s="28">
        <f>+'[1]3 - Identificación del Riesgo'!O139</f>
        <v>44701</v>
      </c>
      <c r="J121" s="28" t="str">
        <f>+'[1]3 - Identificación del Riesgo'!K139</f>
        <v>OPERATIVOS</v>
      </c>
      <c r="K121" s="29" t="str">
        <f>+'[1]3 - Identificación del Riesgo'!N139</f>
        <v>Ejecución y administración de procesos</v>
      </c>
      <c r="L121" s="30">
        <v>365</v>
      </c>
      <c r="M121" s="21" t="str">
        <f t="shared" si="25"/>
        <v>Media</v>
      </c>
      <c r="N121" s="31">
        <f t="shared" si="26"/>
        <v>0.6</v>
      </c>
      <c r="O121" s="30" t="s">
        <v>312</v>
      </c>
      <c r="P121" s="21" t="str">
        <f>IF(OR(O121=[2]Datos!$A$23,O121=[2]Datos!$B$23),"Leve",IF(OR(O121=[2]Datos!$A$24,O121=[2]Datos!$B$24),"Menor",IF(OR(O121=[2]Datos!$A$25,O121=[2]Datos!$B$25),"Moderado",IF(OR(O121=[2]Datos!$A$26,O121=[2]Datos!$B$26),"Mayor",IF(OR(O121=[2]Datos!$A$27,O121=[2]Datos!$B$27),"Catastrófico","")))))</f>
        <v>Menor</v>
      </c>
      <c r="Q121" s="31">
        <f t="shared" si="27"/>
        <v>0.4</v>
      </c>
      <c r="R121" s="21" t="str">
        <f t="shared" si="28"/>
        <v>Moderado</v>
      </c>
      <c r="S121" s="21" t="e">
        <f t="shared" ca="1" si="29"/>
        <v>#NAME?</v>
      </c>
      <c r="T121" s="27" t="str">
        <f>+'[1]5 - Diseño y Valoración Control'!H140</f>
        <v>C 54.1</v>
      </c>
      <c r="U121" s="26" t="str">
        <f>+'[1]5 - Diseño y Valoración Control'!I140</f>
        <v>SUBDIRECCIÓN ADMINISTRATIVA Y FINANCIERA</v>
      </c>
      <c r="V121" s="26" t="str">
        <f>+'[1]5 - Diseño y Valoración Control'!J140</f>
        <v>Subdirección Administrativa y Financiera verifica el cumplimiento de las aprobaciones realizadas por el Jefe directo o supervisor de contrato del solicitante y ordenador de gasto a través del aplicativo KLIC las solicitudes de comisión o viáticos que están cargadas para la generar la legalización de estas</v>
      </c>
      <c r="W121" s="22" t="str">
        <f>+'[1]5 - Diseño y Valoración Control'!K140</f>
        <v>Preventivo</v>
      </c>
      <c r="X121" s="19" t="str">
        <f t="shared" si="30"/>
        <v>Probabilidad</v>
      </c>
      <c r="Y121" s="22" t="str">
        <f>+'[1]5 - Diseño y Valoración Control'!M140</f>
        <v>Manual</v>
      </c>
      <c r="Z121" s="19" t="str">
        <f t="shared" si="31"/>
        <v>40%</v>
      </c>
      <c r="AA121" s="22" t="str">
        <f>+'[1]5 - Diseño y Valoración Control'!O140</f>
        <v>Documentado</v>
      </c>
      <c r="AB121" s="22" t="s">
        <v>53</v>
      </c>
      <c r="AC121" s="22" t="str">
        <f>+'[1]5 - Diseño y Valoración Control'!Q140</f>
        <v>Con registro</v>
      </c>
      <c r="AD121" s="20">
        <f>+'[1]5 - Diseño y Valoración Control'!R140</f>
        <v>0.36</v>
      </c>
      <c r="AE121" s="21" t="str">
        <f>+'[1]5 - Diseño y Valoración Control'!S140</f>
        <v>Baja</v>
      </c>
      <c r="AF121" s="20">
        <f>+'[1]5 - Diseño y Valoración Control'!T140</f>
        <v>0.4</v>
      </c>
      <c r="AG121" s="21" t="str">
        <f>+'[1]5 - Diseño y Valoración Control'!U140</f>
        <v>Menor</v>
      </c>
      <c r="AH121" s="21" t="str">
        <f>+'[1]5 - Diseño y Valoración Control'!V140</f>
        <v>Moderado</v>
      </c>
      <c r="AI121" s="21" t="str">
        <f>+'[1]5 - Diseño y Valoración Control'!W140</f>
        <v>Reducir</v>
      </c>
      <c r="AJ121" s="27" t="str">
        <f>+'[1]6 - Plan de Acciones Preventiva'!F138</f>
        <v>P 54.1</v>
      </c>
      <c r="AK121" s="26" t="str">
        <f>+'[1]6 - Plan de Acciones Preventiva'!G138</f>
        <v xml:space="preserve">Identificar las solicitudes de comisiones o viáticos que no cumplan con los requisitos dentro de las revisiones que realiza la Secretaría General, antes de su aprobación </v>
      </c>
      <c r="AL121" s="26" t="str">
        <f>+'[1]6 - Plan de Acciones Preventiva'!H138</f>
        <v>SUBDIRECCIÓN ADMINISTRATIVA Y FINANCIERA</v>
      </c>
      <c r="AM121" s="26" t="str">
        <f>+'[1]6 - Plan de Acciones Preventiva'!I138</f>
        <v>Reporte de KLIC con las devoluciones de solicitudes</v>
      </c>
      <c r="AN121" s="75">
        <v>3</v>
      </c>
      <c r="AO121" s="22">
        <v>1</v>
      </c>
      <c r="AP121" s="32">
        <f t="shared" si="32"/>
        <v>0.33333333333333326</v>
      </c>
      <c r="AQ121" s="22" t="str">
        <f>+'[1]6 - Plan de Acciones Preventiva'!AK138</f>
        <v>En curso</v>
      </c>
      <c r="AR121" s="48" t="s">
        <v>315</v>
      </c>
      <c r="AS121" s="33">
        <f>+'[1]6 - Plan de Acciones Preventiva'!AM138</f>
        <v>0</v>
      </c>
      <c r="AT121" s="22" t="s">
        <v>469</v>
      </c>
      <c r="AU121" s="22" t="s">
        <v>129</v>
      </c>
      <c r="AV121" s="22" t="s">
        <v>473</v>
      </c>
      <c r="AW121" s="22"/>
      <c r="AX121" s="33" t="s">
        <v>521</v>
      </c>
      <c r="AY121" s="33" t="s">
        <v>847</v>
      </c>
      <c r="AZ121" s="22" t="s">
        <v>472</v>
      </c>
    </row>
    <row r="122" spans="1:52" s="34" customFormat="1" ht="210" hidden="1" x14ac:dyDescent="0.25">
      <c r="A122" s="26" t="str">
        <f>+'[1]3 - Identificación del Riesgo'!B140</f>
        <v>ADMINISTRACIÓN DE BIENES Y SERVICIOS</v>
      </c>
      <c r="B122" s="26" t="str">
        <f>+'[1]3 - Identificación del Riesgo'!C140</f>
        <v>Administrar los recursos e información financiera con base en las necesidades de las dependencias de la Agencia y organismos estatales requirentes, a través de mecanismos de dirección, registro, ejecución, control y seguimiento de los recursos</v>
      </c>
      <c r="C122" s="26" t="str">
        <f>+'[1]3 - Identificación del Riesgo'!D140</f>
        <v>Desde la recepción de los bienes y servicios, hasta la disposición final de los bienes y el recibido a satisfacción de los servicios</v>
      </c>
      <c r="D122" s="22" t="str">
        <f>+'[1]3 - Identificación del Riesgo'!F140</f>
        <v>SUBDIRECCIÓN ADMINISTRATIVA Y FINANCIERA</v>
      </c>
      <c r="E122" s="27" t="str">
        <f>+'[1]3 - Identificación del Riesgo'!G140</f>
        <v>R 54</v>
      </c>
      <c r="F122" s="22" t="str">
        <f>+'[1]3 - Identificación del Riesgo'!H140</f>
        <v>Legalización de comisión o viáticos sin el cumplimiento de requisitos</v>
      </c>
      <c r="G122" s="22" t="str">
        <f>+'[1]3 - Identificación del Riesgo'!I140</f>
        <v>Afectación Económica o presupuestal</v>
      </c>
      <c r="H122" s="26" t="str">
        <f>+'[1]3 - Identificación del Riesgo'!J140</f>
        <v xml:space="preserve">Posibilidad de afectación económica por sobrecostos en la legalización de comisión o viáticos debido a la falta de criterios aplicables a la autorización, legalización y pago de desplazamientos, incluyendo la desactualización de la tabla de Viáticos en el sistema SIIF - Nación </v>
      </c>
      <c r="I122" s="28">
        <f>+'[1]3 - Identificación del Riesgo'!O140</f>
        <v>44701</v>
      </c>
      <c r="J122" s="28" t="str">
        <f>+'[1]3 - Identificación del Riesgo'!K140</f>
        <v>OPERATIVOS</v>
      </c>
      <c r="K122" s="29" t="str">
        <f>+'[1]3 - Identificación del Riesgo'!N140</f>
        <v>Ejecución y administración de procesos</v>
      </c>
      <c r="L122" s="30">
        <v>365</v>
      </c>
      <c r="M122" s="21" t="str">
        <f t="shared" si="25"/>
        <v>Media</v>
      </c>
      <c r="N122" s="31">
        <f t="shared" si="26"/>
        <v>0.6</v>
      </c>
      <c r="O122" s="30" t="s">
        <v>312</v>
      </c>
      <c r="P122" s="21" t="str">
        <f>IF(OR(O122=[2]Datos!$A$23,O122=[2]Datos!$B$23),"Leve",IF(OR(O122=[2]Datos!$A$24,O122=[2]Datos!$B$24),"Menor",IF(OR(O122=[2]Datos!$A$25,O122=[2]Datos!$B$25),"Moderado",IF(OR(O122=[2]Datos!$A$26,O122=[2]Datos!$B$26),"Mayor",IF(OR(O122=[2]Datos!$A$27,O122=[2]Datos!$B$27),"Catastrófico","")))))</f>
        <v>Menor</v>
      </c>
      <c r="Q122" s="31">
        <f t="shared" si="27"/>
        <v>0.4</v>
      </c>
      <c r="R122" s="21" t="str">
        <f t="shared" si="28"/>
        <v>Moderado</v>
      </c>
      <c r="S122" s="21" t="e">
        <f t="shared" ca="1" si="29"/>
        <v>#NAME?</v>
      </c>
      <c r="T122" s="27" t="str">
        <f>+'[1]5 - Diseño y Valoración Control'!H141</f>
        <v>C 54.2</v>
      </c>
      <c r="U122" s="26" t="str">
        <f>+'[1]5 - Diseño y Valoración Control'!I141</f>
        <v>SUBDIRECCIÓN ADMINISTRATIVA Y FINANCIERA</v>
      </c>
      <c r="V122" s="26" t="str">
        <f>+'[1]5 - Diseño y Valoración Control'!J141</f>
        <v>Subdirección Administrativa y Financiera devuelve la legalización de comisión o viatico a través del rechazo en el aplicativo KLIC para que el funcionario o contratista que presenta los soportes y actualice en cumplimiento de los requisitos para la legalización</v>
      </c>
      <c r="W122" s="22" t="str">
        <f>+'[1]5 - Diseño y Valoración Control'!K141</f>
        <v>Correctivo</v>
      </c>
      <c r="X122" s="19" t="str">
        <f t="shared" si="30"/>
        <v>Impacto</v>
      </c>
      <c r="Y122" s="22" t="str">
        <f>+'[1]5 - Diseño y Valoración Control'!M141</f>
        <v>Manual</v>
      </c>
      <c r="Z122" s="19" t="str">
        <f t="shared" si="31"/>
        <v>25%</v>
      </c>
      <c r="AA122" s="22" t="str">
        <f>+'[1]5 - Diseño y Valoración Control'!O141</f>
        <v>Documentado</v>
      </c>
      <c r="AB122" s="22" t="s">
        <v>53</v>
      </c>
      <c r="AC122" s="22" t="str">
        <f>+'[1]5 - Diseño y Valoración Control'!Q141</f>
        <v>Con registro</v>
      </c>
      <c r="AD122" s="20">
        <f>+'[1]5 - Diseño y Valoración Control'!R141</f>
        <v>0</v>
      </c>
      <c r="AE122" s="21" t="str">
        <f>+'[1]5 - Diseño y Valoración Control'!S141</f>
        <v/>
      </c>
      <c r="AF122" s="20">
        <f>+'[1]5 - Diseño y Valoración Control'!T141</f>
        <v>0</v>
      </c>
      <c r="AG122" s="21" t="str">
        <f>+'[1]5 - Diseño y Valoración Control'!U141</f>
        <v/>
      </c>
      <c r="AH122" s="21" t="str">
        <f>+'[1]5 - Diseño y Valoración Control'!V141</f>
        <v/>
      </c>
      <c r="AI122" s="21"/>
      <c r="AJ122" s="27" t="str">
        <f>+'[1]6 - Plan de Acciones Preventiva'!F139</f>
        <v>P 54.2</v>
      </c>
      <c r="AK122" s="26" t="str">
        <f>+'[1]6 - Plan de Acciones Preventiva'!G139</f>
        <v>Capacitar en el procedimiento de solicitud, autorización, legalización y pago de desplazamientos al interior</v>
      </c>
      <c r="AL122" s="26" t="str">
        <f>+'[1]6 - Plan de Acciones Preventiva'!H139</f>
        <v>SUBDIRECCIÓN ADMINISTRATIVA Y FINANCIERA</v>
      </c>
      <c r="AM122" s="26" t="str">
        <f>+'[1]6 - Plan de Acciones Preventiva'!I139</f>
        <v>Listado de asistencia a capacitación</v>
      </c>
      <c r="AN122" s="75">
        <f>+'[1]6 - Plan de Acciones Preventiva'!J139</f>
        <v>1</v>
      </c>
      <c r="AO122" s="22"/>
      <c r="AP122" s="32">
        <f t="shared" si="32"/>
        <v>0</v>
      </c>
      <c r="AQ122" s="22" t="s">
        <v>93</v>
      </c>
      <c r="AR122" s="33"/>
      <c r="AS122" s="33">
        <f>+'[1]6 - Plan de Acciones Preventiva'!AM139</f>
        <v>0</v>
      </c>
      <c r="AT122" s="22" t="s">
        <v>685</v>
      </c>
      <c r="AU122" s="22" t="s">
        <v>503</v>
      </c>
      <c r="AV122" s="22" t="s">
        <v>469</v>
      </c>
      <c r="AW122" s="22" t="s">
        <v>129</v>
      </c>
      <c r="AX122" s="33" t="s">
        <v>522</v>
      </c>
      <c r="AY122" s="33" t="s">
        <v>848</v>
      </c>
      <c r="AZ122" s="22" t="s">
        <v>472</v>
      </c>
    </row>
    <row r="123" spans="1:52" s="34" customFormat="1" ht="210" hidden="1" x14ac:dyDescent="0.25">
      <c r="A123" s="26" t="str">
        <f>+'[1]3 - Identificación del Riesgo'!B141</f>
        <v>ADMINISTRACIÓN DE BIENES Y SERVICIOS</v>
      </c>
      <c r="B123" s="26" t="str">
        <f>+'[1]3 - Identificación del Riesgo'!C141</f>
        <v>Administrar los recursos e información financiera con base en las necesidades de las dependencias de la Agencia y organismos estatales requirentes, a través de mecanismos de dirección, registro, ejecución, control y seguimiento de los recursos</v>
      </c>
      <c r="C123" s="26" t="str">
        <f>+'[1]3 - Identificación del Riesgo'!D141</f>
        <v>Desde la recepción de los bienes y servicios, hasta la disposición final de los bienes y el recibido a satisfacción de los servicios</v>
      </c>
      <c r="D123" s="22" t="str">
        <f>+'[1]3 - Identificación del Riesgo'!F141</f>
        <v>SUBDIRECCIÓN ADMINISTRATIVA Y FINANCIERA</v>
      </c>
      <c r="E123" s="27" t="str">
        <f>+'[1]3 - Identificación del Riesgo'!G141</f>
        <v>R 54</v>
      </c>
      <c r="F123" s="22" t="str">
        <f>+'[1]3 - Identificación del Riesgo'!H141</f>
        <v>Legalización de comisión o viáticos sin el cumplimiento de requisitos</v>
      </c>
      <c r="G123" s="22" t="str">
        <f>+'[1]3 - Identificación del Riesgo'!I141</f>
        <v>Afectación Económica o presupuestal</v>
      </c>
      <c r="H123" s="26" t="str">
        <f>+'[1]3 - Identificación del Riesgo'!J141</f>
        <v xml:space="preserve">Posibilidad de afectación económica por sobrecostos en la legalización de comisión o viáticos debido a la falta de criterios aplicables a la autorización, legalización y pago de desplazamientos, incluyendo la desactualización de la tabla de Viáticos en el sistema SIIF - Nación </v>
      </c>
      <c r="I123" s="28">
        <f>+'[1]3 - Identificación del Riesgo'!O141</f>
        <v>44701</v>
      </c>
      <c r="J123" s="28" t="str">
        <f>+'[1]3 - Identificación del Riesgo'!K141</f>
        <v>OPERATIVOS</v>
      </c>
      <c r="K123" s="29" t="str">
        <f>+'[1]3 - Identificación del Riesgo'!N141</f>
        <v>Ejecución y administración de procesos</v>
      </c>
      <c r="L123" s="30">
        <v>365</v>
      </c>
      <c r="M123" s="21" t="str">
        <f t="shared" si="25"/>
        <v>Media</v>
      </c>
      <c r="N123" s="31">
        <f t="shared" si="26"/>
        <v>0.6</v>
      </c>
      <c r="O123" s="30" t="s">
        <v>312</v>
      </c>
      <c r="P123" s="21" t="str">
        <f>IF(OR(O123=[2]Datos!$A$23,O123=[2]Datos!$B$23),"Leve",IF(OR(O123=[2]Datos!$A$24,O123=[2]Datos!$B$24),"Menor",IF(OR(O123=[2]Datos!$A$25,O123=[2]Datos!$B$25),"Moderado",IF(OR(O123=[2]Datos!$A$26,O123=[2]Datos!$B$26),"Mayor",IF(OR(O123=[2]Datos!$A$27,O123=[2]Datos!$B$27),"Catastrófico","")))))</f>
        <v>Menor</v>
      </c>
      <c r="Q123" s="31">
        <f t="shared" si="27"/>
        <v>0.4</v>
      </c>
      <c r="R123" s="21" t="str">
        <f t="shared" si="28"/>
        <v>Moderado</v>
      </c>
      <c r="S123" s="21" t="e">
        <f t="shared" ca="1" si="29"/>
        <v>#NAME?</v>
      </c>
      <c r="T123" s="27" t="str">
        <f>+'[1]5 - Diseño y Valoración Control'!H142</f>
        <v>C 54.3</v>
      </c>
      <c r="U123" s="26"/>
      <c r="V123" s="26"/>
      <c r="W123" s="22"/>
      <c r="X123" s="19" t="str">
        <f t="shared" si="30"/>
        <v/>
      </c>
      <c r="Y123" s="22"/>
      <c r="Z123" s="19" t="str">
        <f t="shared" si="31"/>
        <v/>
      </c>
      <c r="AA123" s="22"/>
      <c r="AB123" s="22"/>
      <c r="AC123" s="22"/>
      <c r="AD123" s="20" t="str">
        <f>+'[1]5 - Diseño y Valoración Control'!R142</f>
        <v/>
      </c>
      <c r="AE123" s="21" t="str">
        <f>+'[1]5 - Diseño y Valoración Control'!S142</f>
        <v/>
      </c>
      <c r="AF123" s="20" t="str">
        <f>+'[1]5 - Diseño y Valoración Control'!T142</f>
        <v/>
      </c>
      <c r="AG123" s="21" t="str">
        <f>+'[1]5 - Diseño y Valoración Control'!U142</f>
        <v/>
      </c>
      <c r="AH123" s="21" t="str">
        <f>+'[1]5 - Diseño y Valoración Control'!V142</f>
        <v/>
      </c>
      <c r="AI123" s="21"/>
      <c r="AJ123" s="27" t="str">
        <f>+'[1]6 - Plan de Acciones Preventiva'!F140</f>
        <v>P 54.3</v>
      </c>
      <c r="AK123" s="26" t="str">
        <f>+'[1]6 - Plan de Acciones Preventiva'!G140</f>
        <v>Enviar alertas trimestrales informando los requisitos de solicitudes de comisión a los funcionarios y contratistas de la Entidad</v>
      </c>
      <c r="AL123" s="26" t="str">
        <f>+'[1]6 - Plan de Acciones Preventiva'!H140</f>
        <v>SUBDIRECCIÓN ADMINISTRATIVA Y FINANCIERA</v>
      </c>
      <c r="AM123" s="26" t="str">
        <f>+'[1]6 - Plan de Acciones Preventiva'!I140</f>
        <v>Banners enviados</v>
      </c>
      <c r="AN123" s="75">
        <f>+'[1]6 - Plan de Acciones Preventiva'!J140</f>
        <v>4</v>
      </c>
      <c r="AO123" s="22">
        <v>0</v>
      </c>
      <c r="AP123" s="32">
        <f t="shared" si="32"/>
        <v>0</v>
      </c>
      <c r="AQ123" s="22" t="str">
        <f>+'[1]6 - Plan de Acciones Preventiva'!AK140</f>
        <v>En curso</v>
      </c>
      <c r="AR123" s="33"/>
      <c r="AS123" s="33">
        <f>+'[1]6 - Plan de Acciones Preventiva'!AM140</f>
        <v>0</v>
      </c>
      <c r="AT123" s="22" t="s">
        <v>684</v>
      </c>
      <c r="AU123" s="22" t="s">
        <v>503</v>
      </c>
      <c r="AV123" s="22" t="s">
        <v>469</v>
      </c>
      <c r="AW123" s="22" t="s">
        <v>129</v>
      </c>
      <c r="AX123" s="33" t="s">
        <v>884</v>
      </c>
      <c r="AY123" s="33" t="s">
        <v>883</v>
      </c>
      <c r="AZ123" s="22" t="s">
        <v>472</v>
      </c>
    </row>
    <row r="124" spans="1:52" s="34" customFormat="1" ht="210" hidden="1" customHeight="1" x14ac:dyDescent="0.2">
      <c r="A124" s="26" t="str">
        <f>+'[1]3 - Identificación del Riesgo'!B142</f>
        <v>ADMINISTRACIÓN DE BIENES Y SERVICIOS</v>
      </c>
      <c r="B124" s="26" t="str">
        <f>+'[1]3 - Identificación del Riesgo'!C142</f>
        <v>Gestionar la Administración y mantenimiento de bienes y servicios necesarios para la ejecución de los procesos de la
entidad</v>
      </c>
      <c r="C124" s="26" t="str">
        <f>+'[1]3 - Identificación del Riesgo'!D142</f>
        <v xml:space="preserve">Desde la recepción de los bienes y servicios, hasta la disposición final de los bienes y el recibido a satisfacción de los servicios
</v>
      </c>
      <c r="D124" s="22" t="str">
        <f>+'[1]3 - Identificación del Riesgo'!F142</f>
        <v xml:space="preserve">SUBDIRECCIÓN ADMINISTRATIVA Y FINANCIERA
</v>
      </c>
      <c r="E124" s="27" t="str">
        <f>+'[1]3 - Identificación del Riesgo'!G142</f>
        <v>R 55</v>
      </c>
      <c r="F124" s="22" t="str">
        <f>+'[1]3 - Identificación del Riesgo'!H142</f>
        <v>Pérdida o daño en la documentación de la Agencia</v>
      </c>
      <c r="G124" s="22" t="str">
        <f>+'[1]3 - Identificación del Riesgo'!I142</f>
        <v>Pérdida Reputacional</v>
      </c>
      <c r="H124" s="26" t="str">
        <f>+'[1]3 - Identificación del Riesgo'!J142</f>
        <v>Posibilidad de pérdida reputacional en la imagen institucional ante los grupos de interés debido a la falta de control para los lineamientos de manejo y de conservación en documentos</v>
      </c>
      <c r="I124" s="28">
        <f>+'[1]3 - Identificación del Riesgo'!O142</f>
        <v>44701</v>
      </c>
      <c r="J124" s="28" t="str">
        <f>+'[1]3 - Identificación del Riesgo'!K142</f>
        <v>OPERATIVOS</v>
      </c>
      <c r="K124" s="29" t="str">
        <f>+'[1]3 - Identificación del Riesgo'!N142</f>
        <v>Ejecución y administración de procesos</v>
      </c>
      <c r="L124" s="30">
        <v>8155</v>
      </c>
      <c r="M124" s="21" t="str">
        <f t="shared" si="25"/>
        <v>Muy Alta</v>
      </c>
      <c r="N124" s="31">
        <f t="shared" si="26"/>
        <v>1</v>
      </c>
      <c r="O124" s="30" t="s">
        <v>63</v>
      </c>
      <c r="P124" s="21" t="str">
        <f>IF(OR(O124=[2]Datos!$A$23,O124=[2]Datos!$B$23),"Leve",IF(OR(O124=[2]Datos!$A$24,O124=[2]Datos!$B$24),"Menor",IF(OR(O124=[2]Datos!$A$25,O124=[2]Datos!$B$25),"Moderado",IF(OR(O124=[2]Datos!$A$26,O124=[2]Datos!$B$26),"Mayor",IF(OR(O124=[2]Datos!$A$27,O124=[2]Datos!$B$27),"Catastrófico","")))))</f>
        <v>Moderado</v>
      </c>
      <c r="Q124" s="31">
        <f t="shared" si="27"/>
        <v>0.6</v>
      </c>
      <c r="R124" s="21" t="str">
        <f t="shared" si="28"/>
        <v>Alto</v>
      </c>
      <c r="S124" s="21" t="e">
        <f t="shared" ca="1" si="29"/>
        <v>#NAME?</v>
      </c>
      <c r="T124" s="27" t="str">
        <f>+'[1]5 - Diseño y Valoración Control'!H143</f>
        <v>C 55.1</v>
      </c>
      <c r="U124" s="26" t="str">
        <f>+'[1]5 - Diseño y Valoración Control'!I143</f>
        <v>EQUIPO DE GESTIÓN DOCUMENTAL DE LA SUBDIRECCIÓN ADMINISTRATIVA Y FINANCIERA</v>
      </c>
      <c r="V124" s="26" t="str">
        <f>+'[1]5 - Diseño y Valoración Control'!J143</f>
        <v>Equipo de gestión documental de la Subdirección Administrativa y Financiera realiza actividades establecidas en el Sistema Integrado de conservación a través de la adquisición del servicio de Saneamiento ambiental en los depósitos de archivo de Américas y CAN, con el animo de evitar el deterioro de la documentación custodiada por la Agencia</v>
      </c>
      <c r="W124" s="22" t="str">
        <f>+'[1]5 - Diseño y Valoración Control'!K143</f>
        <v>Preventivo</v>
      </c>
      <c r="X124" s="19" t="str">
        <f t="shared" si="30"/>
        <v>Probabilidad</v>
      </c>
      <c r="Y124" s="22" t="str">
        <f>+'[1]5 - Diseño y Valoración Control'!M143</f>
        <v>Manual</v>
      </c>
      <c r="Z124" s="19" t="str">
        <f t="shared" si="31"/>
        <v>40%</v>
      </c>
      <c r="AA124" s="22" t="str">
        <f>+'[1]5 - Diseño y Valoración Control'!O143</f>
        <v>Documentado</v>
      </c>
      <c r="AB124" s="22" t="s">
        <v>53</v>
      </c>
      <c r="AC124" s="22" t="str">
        <f>+'[1]5 - Diseño y Valoración Control'!Q143</f>
        <v>Con registro</v>
      </c>
      <c r="AD124" s="20">
        <f>+'[1]5 - Diseño y Valoración Control'!R143</f>
        <v>0.6</v>
      </c>
      <c r="AE124" s="21" t="str">
        <f>+'[1]5 - Diseño y Valoración Control'!S143</f>
        <v>Media</v>
      </c>
      <c r="AF124" s="20">
        <f>+'[1]5 - Diseño y Valoración Control'!T143</f>
        <v>0.6</v>
      </c>
      <c r="AG124" s="21" t="str">
        <f>+'[1]5 - Diseño y Valoración Control'!U143</f>
        <v>Moderado</v>
      </c>
      <c r="AH124" s="21" t="str">
        <f>+'[1]5 - Diseño y Valoración Control'!V143</f>
        <v>Moderado</v>
      </c>
      <c r="AI124" s="21" t="str">
        <f>+'[1]5 - Diseño y Valoración Control'!W143</f>
        <v>Reducir</v>
      </c>
      <c r="AJ124" s="27" t="str">
        <f>+'[1]6 - Plan de Acciones Preventiva'!F141</f>
        <v>P 55.1</v>
      </c>
      <c r="AK124" s="46" t="s">
        <v>317</v>
      </c>
      <c r="AL124" s="52" t="s">
        <v>318</v>
      </c>
      <c r="AM124" s="52" t="s">
        <v>319</v>
      </c>
      <c r="AN124" s="75">
        <v>3</v>
      </c>
      <c r="AO124" s="22">
        <f>+'[1]6 - Plan de Acciones Preventiva'!AI141</f>
        <v>1</v>
      </c>
      <c r="AP124" s="32">
        <f t="shared" si="32"/>
        <v>0.33333333333333326</v>
      </c>
      <c r="AQ124" s="22" t="s">
        <v>93</v>
      </c>
      <c r="AR124" s="33"/>
      <c r="AS124" s="33">
        <f>+'[1]6 - Plan de Acciones Preventiva'!AM141</f>
        <v>0</v>
      </c>
      <c r="AT124" s="22" t="s">
        <v>469</v>
      </c>
      <c r="AU124" s="22" t="s">
        <v>129</v>
      </c>
      <c r="AV124" s="22" t="s">
        <v>469</v>
      </c>
      <c r="AW124" s="22" t="s">
        <v>129</v>
      </c>
      <c r="AX124" s="33" t="s">
        <v>523</v>
      </c>
      <c r="AY124" s="33" t="s">
        <v>849</v>
      </c>
      <c r="AZ124" s="22" t="s">
        <v>472</v>
      </c>
    </row>
    <row r="125" spans="1:52" s="34" customFormat="1" ht="210" hidden="1" customHeight="1" x14ac:dyDescent="0.2">
      <c r="A125" s="26" t="str">
        <f>+'[1]3 - Identificación del Riesgo'!B143</f>
        <v>ADMINISTRACIÓN DE BIENES Y SERVICIOS</v>
      </c>
      <c r="B125" s="26" t="str">
        <f>+'[1]3 - Identificación del Riesgo'!C143</f>
        <v>Gestionar la Administración y mantenimiento de bienes y servicios necesarios para la ejecución de los procesos de la
entidad</v>
      </c>
      <c r="C125" s="26" t="str">
        <f>+'[1]3 - Identificación del Riesgo'!D143</f>
        <v xml:space="preserve">Desde la recepción de los bienes y servicios, hasta la disposición final de los bienes y el recibido a satisfacción de los servicios
</v>
      </c>
      <c r="D125" s="22" t="str">
        <f>+'[1]3 - Identificación del Riesgo'!F143</f>
        <v xml:space="preserve">SUBDIRECCIÓN ADMINISTRATIVA Y FINANCIERA
</v>
      </c>
      <c r="E125" s="27" t="str">
        <f>+'[1]3 - Identificación del Riesgo'!G143</f>
        <v>R 55</v>
      </c>
      <c r="F125" s="22" t="str">
        <f>+'[1]3 - Identificación del Riesgo'!H143</f>
        <v>Pérdida o daño en la documentación de la Agencia</v>
      </c>
      <c r="G125" s="22" t="str">
        <f>+'[1]3 - Identificación del Riesgo'!I143</f>
        <v>Pérdida Reputacional</v>
      </c>
      <c r="H125" s="26" t="str">
        <f>+'[1]3 - Identificación del Riesgo'!J143</f>
        <v>Posibilidad de pérdida reputacional en la imagen institucional ante los grupos de interés debido a la falta de control para los lineamientos de manejo y de conservación en documentos</v>
      </c>
      <c r="I125" s="28">
        <f>+'[1]3 - Identificación del Riesgo'!O143</f>
        <v>44701</v>
      </c>
      <c r="J125" s="28" t="str">
        <f>+'[1]3 - Identificación del Riesgo'!K143</f>
        <v>OPERATIVOS</v>
      </c>
      <c r="K125" s="29" t="str">
        <f>+'[1]3 - Identificación del Riesgo'!N143</f>
        <v>Ejecución y administración de procesos</v>
      </c>
      <c r="L125" s="30">
        <v>8155</v>
      </c>
      <c r="M125" s="21" t="str">
        <f t="shared" si="25"/>
        <v>Muy Alta</v>
      </c>
      <c r="N125" s="31">
        <f t="shared" si="26"/>
        <v>1</v>
      </c>
      <c r="O125" s="30" t="s">
        <v>63</v>
      </c>
      <c r="P125" s="21" t="str">
        <f>IF(OR(O125=[2]Datos!$A$23,O125=[2]Datos!$B$23),"Leve",IF(OR(O125=[2]Datos!$A$24,O125=[2]Datos!$B$24),"Menor",IF(OR(O125=[2]Datos!$A$25,O125=[2]Datos!$B$25),"Moderado",IF(OR(O125=[2]Datos!$A$26,O125=[2]Datos!$B$26),"Mayor",IF(OR(O125=[2]Datos!$A$27,O125=[2]Datos!$B$27),"Catastrófico","")))))</f>
        <v>Moderado</v>
      </c>
      <c r="Q125" s="31">
        <f t="shared" si="27"/>
        <v>0.6</v>
      </c>
      <c r="R125" s="21" t="str">
        <f t="shared" si="28"/>
        <v>Alto</v>
      </c>
      <c r="S125" s="21" t="e">
        <f t="shared" ca="1" si="29"/>
        <v>#NAME?</v>
      </c>
      <c r="T125" s="27" t="str">
        <f>+'[1]5 - Diseño y Valoración Control'!H144</f>
        <v>C 55.2</v>
      </c>
      <c r="U125" s="26" t="str">
        <f>+'[1]5 - Diseño y Valoración Control'!I144</f>
        <v>EQUIPO DE GESTIÓN DOCUMENTAL DE LA SUBDIRECCIÓN ADMINISTRATIVA Y FINANCIERA</v>
      </c>
      <c r="V125" s="26" t="str">
        <f>+'[1]5 - Diseño y Valoración Control'!J144</f>
        <v>Equipo de gestión documental de la Subdirección Administrativa y Financiera revisa inmediatamente a través de la forma ADMBS-F-029-Forma PRÉSTAMO Y DEVOLUCIÓN DE DOCUMENTOS que los documentos devueltos por la dependencia correspondan al inventario inicial entregado, esta devolución puede ser parcial o total y debe cumplir con la calidad del documento en su entrega</v>
      </c>
      <c r="W125" s="22" t="str">
        <f>+'[1]5 - Diseño y Valoración Control'!K144</f>
        <v>Detectivo</v>
      </c>
      <c r="X125" s="19" t="str">
        <f t="shared" si="30"/>
        <v>Impacto</v>
      </c>
      <c r="Y125" s="22" t="str">
        <f>+'[1]5 - Diseño y Valoración Control'!M144</f>
        <v>Manual</v>
      </c>
      <c r="Z125" s="19" t="str">
        <f t="shared" si="31"/>
        <v>30%</v>
      </c>
      <c r="AA125" s="22" t="str">
        <f>+'[1]5 - Diseño y Valoración Control'!O144</f>
        <v>Documentado</v>
      </c>
      <c r="AB125" s="22" t="s">
        <v>53</v>
      </c>
      <c r="AC125" s="22" t="str">
        <f>+'[1]5 - Diseño y Valoración Control'!Q144</f>
        <v>Con registro</v>
      </c>
      <c r="AD125" s="20">
        <f>+'[1]5 - Diseño y Valoración Control'!R144</f>
        <v>0.6</v>
      </c>
      <c r="AE125" s="21" t="str">
        <f>+'[1]5 - Diseño y Valoración Control'!S144</f>
        <v>Media</v>
      </c>
      <c r="AF125" s="20">
        <f>+'[1]5 - Diseño y Valoración Control'!T144</f>
        <v>0.42</v>
      </c>
      <c r="AG125" s="21" t="str">
        <f>+'[1]5 - Diseño y Valoración Control'!U144</f>
        <v>Moderado</v>
      </c>
      <c r="AH125" s="21" t="str">
        <f>+'[1]5 - Diseño y Valoración Control'!V144</f>
        <v>Moderado</v>
      </c>
      <c r="AI125" s="21" t="str">
        <f>+'[1]5 - Diseño y Valoración Control'!W144</f>
        <v>Reducir</v>
      </c>
      <c r="AJ125" s="27" t="str">
        <f>+'[1]6 - Plan de Acciones Preventiva'!F142</f>
        <v>P 55.2</v>
      </c>
      <c r="AK125" s="46" t="s">
        <v>320</v>
      </c>
      <c r="AL125" s="46" t="s">
        <v>318</v>
      </c>
      <c r="AM125" s="46" t="s">
        <v>321</v>
      </c>
      <c r="AN125" s="75">
        <v>2</v>
      </c>
      <c r="AO125" s="22">
        <f>+'[1]6 - Plan de Acciones Preventiva'!AI142</f>
        <v>1</v>
      </c>
      <c r="AP125" s="32">
        <f t="shared" si="32"/>
        <v>0.5</v>
      </c>
      <c r="AQ125" s="22" t="s">
        <v>93</v>
      </c>
      <c r="AR125" s="33"/>
      <c r="AS125" s="33">
        <f>+'[1]6 - Plan de Acciones Preventiva'!AM142</f>
        <v>0</v>
      </c>
      <c r="AT125" s="22" t="s">
        <v>469</v>
      </c>
      <c r="AU125" s="22" t="s">
        <v>129</v>
      </c>
      <c r="AV125" s="22" t="s">
        <v>469</v>
      </c>
      <c r="AW125" s="22" t="s">
        <v>129</v>
      </c>
      <c r="AX125" s="33" t="s">
        <v>524</v>
      </c>
      <c r="AY125" s="33" t="s">
        <v>850</v>
      </c>
      <c r="AZ125" s="22" t="s">
        <v>472</v>
      </c>
    </row>
    <row r="126" spans="1:52" s="34" customFormat="1" ht="135" hidden="1" x14ac:dyDescent="0.25">
      <c r="A126" s="26" t="str">
        <f>+'[1]3 - Identificación del Riesgo'!B144</f>
        <v>ADMINISTRACIÓN DE BIENES Y SERVICIOS</v>
      </c>
      <c r="B126" s="26" t="str">
        <f>+'[1]3 - Identificación del Riesgo'!C144</f>
        <v>Gestionar la Administración y mantenimiento de bienes y servicios necesarios para la ejecución de los procesos de la
entidad</v>
      </c>
      <c r="C126" s="26" t="str">
        <f>+'[1]3 - Identificación del Riesgo'!D144</f>
        <v xml:space="preserve">Desde la recepción de los bienes y servicios, hasta la disposición final de los bienes y el recibido a satisfacción de los servicios
</v>
      </c>
      <c r="D126" s="22" t="str">
        <f>+'[1]3 - Identificación del Riesgo'!F144</f>
        <v xml:space="preserve">SUBDIRECCIÓN ADMINISTRATIVA Y FINANCIERA
</v>
      </c>
      <c r="E126" s="27" t="str">
        <f>+'[1]3 - Identificación del Riesgo'!G144</f>
        <v>R 55</v>
      </c>
      <c r="F126" s="22" t="str">
        <f>+'[1]3 - Identificación del Riesgo'!H144</f>
        <v>Pérdida o daño en la documentación de la Agencia</v>
      </c>
      <c r="G126" s="22" t="str">
        <f>+'[1]3 - Identificación del Riesgo'!I144</f>
        <v>Pérdida Reputacional</v>
      </c>
      <c r="H126" s="26" t="str">
        <f>+'[1]3 - Identificación del Riesgo'!J144</f>
        <v>Posibilidad de pérdida reputacional en la imagen institucional ante los grupos de interés debido a la falta de control para los lineamientos de manejo y de conservación en documentos</v>
      </c>
      <c r="I126" s="28">
        <f>+'[1]3 - Identificación del Riesgo'!O144</f>
        <v>44701</v>
      </c>
      <c r="J126" s="28" t="str">
        <f>+'[1]3 - Identificación del Riesgo'!K144</f>
        <v>OPERATIVOS</v>
      </c>
      <c r="K126" s="29" t="str">
        <f>+'[1]3 - Identificación del Riesgo'!N144</f>
        <v>Ejecución y administración de procesos</v>
      </c>
      <c r="L126" s="30">
        <v>8155</v>
      </c>
      <c r="M126" s="21" t="str">
        <f t="shared" si="25"/>
        <v>Muy Alta</v>
      </c>
      <c r="N126" s="31">
        <f t="shared" si="26"/>
        <v>1</v>
      </c>
      <c r="O126" s="30" t="s">
        <v>63</v>
      </c>
      <c r="P126" s="21" t="str">
        <f>IF(OR(O126=[2]Datos!$A$23,O126=[2]Datos!$B$23),"Leve",IF(OR(O126=[2]Datos!$A$24,O126=[2]Datos!$B$24),"Menor",IF(OR(O126=[2]Datos!$A$25,O126=[2]Datos!$B$25),"Moderado",IF(OR(O126=[2]Datos!$A$26,O126=[2]Datos!$B$26),"Mayor",IF(OR(O126=[2]Datos!$A$27,O126=[2]Datos!$B$27),"Catastrófico","")))))</f>
        <v>Moderado</v>
      </c>
      <c r="Q126" s="31">
        <f t="shared" si="27"/>
        <v>0.6</v>
      </c>
      <c r="R126" s="21" t="str">
        <f t="shared" si="28"/>
        <v>Alto</v>
      </c>
      <c r="S126" s="21" t="e">
        <f t="shared" ca="1" si="29"/>
        <v>#NAME?</v>
      </c>
      <c r="T126" s="27" t="str">
        <f>+'[1]5 - Diseño y Valoración Control'!H145</f>
        <v>C 55.3</v>
      </c>
      <c r="U126" s="26" t="str">
        <f>+'[1]5 - Diseño y Valoración Control'!I145</f>
        <v>EQUIPO DE GESTIÓN DOCUMENTAL DE LA SUBDIRECCIÓN ADMINISTRATIVA Y FINANCIERA</v>
      </c>
      <c r="V126" s="26" t="str">
        <f>+'[1]5 - Diseño y Valoración Control'!J145</f>
        <v>Equipo de gestión documental de la Subdirección Administrativa y Financiera crea la alerta de perdida o daño del documento a través de un acta para la revisión y búsqueda en las bases de datos de préstamos y la búsqueda física en los depósitos de archivo de Américas y CAN, generando un Informe sobre la novedad y en caso dado la solicitud de una denuncia</v>
      </c>
      <c r="W126" s="22" t="str">
        <f>+'[1]5 - Diseño y Valoración Control'!K145</f>
        <v>Correctivo</v>
      </c>
      <c r="X126" s="19" t="str">
        <f t="shared" si="30"/>
        <v>Impacto</v>
      </c>
      <c r="Y126" s="22" t="str">
        <f>+'[1]5 - Diseño y Valoración Control'!M145</f>
        <v>Manual</v>
      </c>
      <c r="Z126" s="19" t="str">
        <f t="shared" si="31"/>
        <v>25%</v>
      </c>
      <c r="AA126" s="22" t="str">
        <f>+'[1]5 - Diseño y Valoración Control'!O145</f>
        <v>Sin documentar</v>
      </c>
      <c r="AB126" s="22" t="s">
        <v>53</v>
      </c>
      <c r="AC126" s="22" t="str">
        <f>+'[1]5 - Diseño y Valoración Control'!Q145</f>
        <v>Con registro</v>
      </c>
      <c r="AD126" s="20">
        <f>+'[1]5 - Diseño y Valoración Control'!R145</f>
        <v>0</v>
      </c>
      <c r="AE126" s="21" t="str">
        <f>+'[1]5 - Diseño y Valoración Control'!S145</f>
        <v/>
      </c>
      <c r="AF126" s="20">
        <f>+'[1]5 - Diseño y Valoración Control'!T145</f>
        <v>0</v>
      </c>
      <c r="AG126" s="21" t="str">
        <f>+'[1]5 - Diseño y Valoración Control'!U145</f>
        <v/>
      </c>
      <c r="AH126" s="21" t="str">
        <f>+'[1]5 - Diseño y Valoración Control'!V145</f>
        <v/>
      </c>
      <c r="AI126" s="21"/>
      <c r="AJ126" s="27" t="str">
        <f>+'[1]6 - Plan de Acciones Preventiva'!F143</f>
        <v>P 55.3</v>
      </c>
      <c r="AK126" s="26"/>
      <c r="AL126" s="26"/>
      <c r="AM126" s="26"/>
      <c r="AN126" s="75"/>
      <c r="AO126" s="22"/>
      <c r="AP126" s="32"/>
      <c r="AQ126" s="22"/>
      <c r="AR126" s="33"/>
      <c r="AS126" s="33">
        <f>+'[1]6 - Plan de Acciones Preventiva'!AM143</f>
        <v>0</v>
      </c>
      <c r="AT126" s="22" t="s">
        <v>685</v>
      </c>
      <c r="AU126" s="22" t="s">
        <v>503</v>
      </c>
      <c r="AV126" s="22" t="s">
        <v>684</v>
      </c>
      <c r="AW126" s="22" t="s">
        <v>503</v>
      </c>
      <c r="AX126" s="33"/>
      <c r="AY126" s="33" t="s">
        <v>851</v>
      </c>
      <c r="AZ126" s="22" t="s">
        <v>472</v>
      </c>
    </row>
    <row r="127" spans="1:52" s="34" customFormat="1" ht="210" hidden="1" x14ac:dyDescent="0.25">
      <c r="A127" s="26" t="str">
        <f>+'[1]3 - Identificación del Riesgo'!B146</f>
        <v>ADMINISTRACIÓN DE BIENES Y SERVICIOS</v>
      </c>
      <c r="B127" s="26" t="str">
        <f>+'[1]3 - Identificación del Riesgo'!C146</f>
        <v>Gestionar la Administración y mantenimiento de bienes y servicios necesarios para la ejecución de los procesos de la
entidad</v>
      </c>
      <c r="C127" s="26" t="str">
        <f>+'[1]3 - Identificación del Riesgo'!D146</f>
        <v xml:space="preserve">Desde la recepción de los bienes y servicios, hasta la disposición final de los bienes y el recibido a satisfacción de los servicios
</v>
      </c>
      <c r="D127" s="22" t="str">
        <f>+'[1]3 - Identificación del Riesgo'!F146</f>
        <v xml:space="preserve">SUBDIRECCIÓN ADMINISTRATIVA Y FINANCIERA
</v>
      </c>
      <c r="E127" s="27" t="str">
        <f>+'[1]3 - Identificación del Riesgo'!G146</f>
        <v>R 56</v>
      </c>
      <c r="F127" s="22" t="str">
        <f>+'[1]3 - Identificación del Riesgo'!H146</f>
        <v xml:space="preserve">Asignación incorrecta de comunicaciones oficiales recibidas (documentos) en el momento de la radicación. </v>
      </c>
      <c r="G127" s="22" t="str">
        <f>+'[1]3 - Identificación del Riesgo'!I146</f>
        <v>Pérdida Reputacional</v>
      </c>
      <c r="H127" s="26" t="str">
        <f>+'[1]3 - Identificación del Riesgo'!J146</f>
        <v>Posibilidad de pérdida reputacional derivando en la acciones jurídicas en contra de la entidad debido a los vencimientos de términos por recibir información de entrada no cumple con las características que se requieren para ser clasificada y asignada correctamente y la constante rotación de personal en la Subdirección Administrativa y Financiera - Gestión Documental</v>
      </c>
      <c r="I127" s="28">
        <f>+'[1]3 - Identificación del Riesgo'!O146</f>
        <v>44701</v>
      </c>
      <c r="J127" s="28" t="str">
        <f>+'[1]3 - Identificación del Riesgo'!K146</f>
        <v>OPERATIVOS</v>
      </c>
      <c r="K127" s="29" t="str">
        <f>+'[1]3 - Identificación del Riesgo'!N146</f>
        <v>Usuarios, productos y prácticas</v>
      </c>
      <c r="L127" s="30">
        <v>154477</v>
      </c>
      <c r="M127" s="21" t="str">
        <f t="shared" si="25"/>
        <v>Muy Alta</v>
      </c>
      <c r="N127" s="31">
        <f t="shared" si="26"/>
        <v>1</v>
      </c>
      <c r="O127" s="30" t="s">
        <v>63</v>
      </c>
      <c r="P127" s="21" t="str">
        <f>IF(OR(O127=[2]Datos!$A$23,O127=[2]Datos!$B$23),"Leve",IF(OR(O127=[2]Datos!$A$24,O127=[2]Datos!$B$24),"Menor",IF(OR(O127=[2]Datos!$A$25,O127=[2]Datos!$B$25),"Moderado",IF(OR(O127=[2]Datos!$A$26,O127=[2]Datos!$B$26),"Mayor",IF(OR(O127=[2]Datos!$A$27,O127=[2]Datos!$B$27),"Catastrófico","")))))</f>
        <v>Moderado</v>
      </c>
      <c r="Q127" s="31">
        <f t="shared" si="27"/>
        <v>0.6</v>
      </c>
      <c r="R127" s="21" t="str">
        <f t="shared" si="28"/>
        <v>Alto</v>
      </c>
      <c r="S127" s="21" t="e">
        <f t="shared" ca="1" si="29"/>
        <v>#NAME?</v>
      </c>
      <c r="T127" s="27" t="str">
        <f>+'[1]5 - Diseño y Valoración Control'!H147</f>
        <v>C 56.1</v>
      </c>
      <c r="U127" s="26" t="str">
        <f>+'[1]5 - Diseño y Valoración Control'!I147</f>
        <v>EQUIPO DE GESTIÓN DOCUMENTAL DE LA SUBDIRECCIÓN ADMINISTRATIVA Y FINANCIERA</v>
      </c>
      <c r="V127" s="26" t="str">
        <f>+'[1]5 - Diseño y Valoración Control'!J147</f>
        <v>Equipo de gestión documental de la Subdirección Administrativa y Financiera valida que los parámetros de clasificación a través del instructivo que permita identificar la asignación correcta de las comunicaciones oficiales recibidas, de acuerdo con las funciones de las dependencias de la Agencia</v>
      </c>
      <c r="W127" s="22" t="str">
        <f>+'[1]5 - Diseño y Valoración Control'!K147</f>
        <v>Preventivo</v>
      </c>
      <c r="X127" s="19" t="str">
        <f t="shared" si="30"/>
        <v>Probabilidad</v>
      </c>
      <c r="Y127" s="22" t="str">
        <f>+'[1]5 - Diseño y Valoración Control'!M147</f>
        <v>Manual</v>
      </c>
      <c r="Z127" s="19" t="str">
        <f t="shared" si="31"/>
        <v>40%</v>
      </c>
      <c r="AA127" s="22" t="str">
        <f>+'[1]5 - Diseño y Valoración Control'!O147</f>
        <v>Sin documentar</v>
      </c>
      <c r="AB127" s="22" t="s">
        <v>53</v>
      </c>
      <c r="AC127" s="22" t="str">
        <f>+'[1]5 - Diseño y Valoración Control'!Q147</f>
        <v>Con registro</v>
      </c>
      <c r="AD127" s="20">
        <f>+'[1]5 - Diseño y Valoración Control'!R147</f>
        <v>0.6</v>
      </c>
      <c r="AE127" s="21" t="str">
        <f>+'[1]5 - Diseño y Valoración Control'!S147</f>
        <v>Media</v>
      </c>
      <c r="AF127" s="20">
        <f>+'[1]5 - Diseño y Valoración Control'!T147</f>
        <v>0.6</v>
      </c>
      <c r="AG127" s="21" t="str">
        <f>+'[1]5 - Diseño y Valoración Control'!U147</f>
        <v>Moderado</v>
      </c>
      <c r="AH127" s="21" t="str">
        <f>+'[1]5 - Diseño y Valoración Control'!V147</f>
        <v>Moderado</v>
      </c>
      <c r="AI127" s="21" t="str">
        <f>+'[1]5 - Diseño y Valoración Control'!W147</f>
        <v>Reducir</v>
      </c>
      <c r="AJ127" s="27" t="str">
        <f>+'[1]6 - Plan de Acciones Preventiva'!F145</f>
        <v>P 56.1</v>
      </c>
      <c r="AK127" s="26" t="str">
        <f>+'[1]6 - Plan de Acciones Preventiva'!G145</f>
        <v>Realizar capacitaciones para fortalecer los conocimientos establecidos en el instructivo y dar claridad frente a las competencias y funciones asignadas a la Agencia y sus dependencias (Decreto 2363) y el Acuerdo 060 del 2001.</v>
      </c>
      <c r="AL127" s="26" t="str">
        <f>+'[1]6 - Plan de Acciones Preventiva'!H145</f>
        <v>SUBDIRECCIÓN ADMINISTRATIVA Y FINANCIERA - EQUIPO DE GESTIÓN DOCUMENTAL</v>
      </c>
      <c r="AM127" s="26" t="str">
        <f>+'[1]6 - Plan de Acciones Preventiva'!I145</f>
        <v>Listados de asistencia</v>
      </c>
      <c r="AN127" s="75">
        <f>+'[1]6 - Plan de Acciones Preventiva'!J145</f>
        <v>3</v>
      </c>
      <c r="AO127" s="22">
        <v>1</v>
      </c>
      <c r="AP127" s="32">
        <f t="shared" ref="AP127:AP169" si="33">+((AO127/AN127)*100)/100</f>
        <v>0.33333333333333326</v>
      </c>
      <c r="AQ127" s="22" t="str">
        <f>+'[1]6 - Plan de Acciones Preventiva'!AK145</f>
        <v>En curso</v>
      </c>
      <c r="AR127" s="33" t="s">
        <v>322</v>
      </c>
      <c r="AS127" s="33">
        <f>+'[1]6 - Plan de Acciones Preventiva'!AM145</f>
        <v>0</v>
      </c>
      <c r="AT127" s="22" t="s">
        <v>469</v>
      </c>
      <c r="AU127" s="22" t="s">
        <v>129</v>
      </c>
      <c r="AV127" s="22" t="s">
        <v>469</v>
      </c>
      <c r="AW127" s="22" t="s">
        <v>129</v>
      </c>
      <c r="AX127" s="33" t="s">
        <v>525</v>
      </c>
      <c r="AY127" s="33" t="s">
        <v>852</v>
      </c>
      <c r="AZ127" s="22" t="s">
        <v>472</v>
      </c>
    </row>
    <row r="128" spans="1:52" s="34" customFormat="1" ht="135" hidden="1" x14ac:dyDescent="0.25">
      <c r="A128" s="26" t="str">
        <f>+'[1]3 - Identificación del Riesgo'!B147</f>
        <v>ADMINISTRACIÓN DE BIENES Y SERVICIOS</v>
      </c>
      <c r="B128" s="26" t="str">
        <f>+'[1]3 - Identificación del Riesgo'!C147</f>
        <v>Gestionar la Administración y mantenimiento de bienes y servicios necesarios para la ejecución de los procesos de la
entidad</v>
      </c>
      <c r="C128" s="26" t="str">
        <f>+'[1]3 - Identificación del Riesgo'!D147</f>
        <v xml:space="preserve">Desde la recepción de los bienes y servicios, hasta la disposición final de los bienes y el recibido a satisfacción de los servicios
</v>
      </c>
      <c r="D128" s="22" t="str">
        <f>+'[1]3 - Identificación del Riesgo'!F147</f>
        <v xml:space="preserve">SUBDIRECCIÓN ADMINISTRATIVA Y FINANCIERA
</v>
      </c>
      <c r="E128" s="27" t="str">
        <f>+'[1]3 - Identificación del Riesgo'!G147</f>
        <v>R 56</v>
      </c>
      <c r="F128" s="22" t="str">
        <f>+'[1]3 - Identificación del Riesgo'!H147</f>
        <v xml:space="preserve">Asignación incorrecta de comunicaciones oficiales recibidas (documentos) en el momento de la radicación. </v>
      </c>
      <c r="G128" s="22" t="str">
        <f>+'[1]3 - Identificación del Riesgo'!I147</f>
        <v>Pérdida Reputacional</v>
      </c>
      <c r="H128" s="26" t="str">
        <f>+'[1]3 - Identificación del Riesgo'!J147</f>
        <v>Posibilidad de pérdida reputacional derivando en la acciones jurídicas en contra de la entidad debido a los vencimientos de términos por recibir información de entrada no cumple con las características que se requieren para ser clasificada y asignada correctamente y la constante rotación de personal en la Subdirección Administrativa y Financiera - Gestión Documental</v>
      </c>
      <c r="I128" s="28">
        <f>+'[1]3 - Identificación del Riesgo'!O147</f>
        <v>44701</v>
      </c>
      <c r="J128" s="28" t="str">
        <f>+'[1]3 - Identificación del Riesgo'!K147</f>
        <v>OPERATIVOS</v>
      </c>
      <c r="K128" s="29" t="str">
        <f>+'[1]3 - Identificación del Riesgo'!N147</f>
        <v>Usuarios, productos y prácticas</v>
      </c>
      <c r="L128" s="30">
        <v>154477</v>
      </c>
      <c r="M128" s="21" t="str">
        <f t="shared" si="25"/>
        <v>Muy Alta</v>
      </c>
      <c r="N128" s="31">
        <f t="shared" si="26"/>
        <v>1</v>
      </c>
      <c r="O128" s="30" t="s">
        <v>63</v>
      </c>
      <c r="P128" s="21" t="str">
        <f>IF(OR(O128=[2]Datos!$A$23,O128=[2]Datos!$B$23),"Leve",IF(OR(O128=[2]Datos!$A$24,O128=[2]Datos!$B$24),"Menor",IF(OR(O128=[2]Datos!$A$25,O128=[2]Datos!$B$25),"Moderado",IF(OR(O128=[2]Datos!$A$26,O128=[2]Datos!$B$26),"Mayor",IF(OR(O128=[2]Datos!$A$27,O128=[2]Datos!$B$27),"Catastrófico","")))))</f>
        <v>Moderado</v>
      </c>
      <c r="Q128" s="31">
        <f t="shared" si="27"/>
        <v>0.6</v>
      </c>
      <c r="R128" s="21" t="str">
        <f t="shared" si="28"/>
        <v>Alto</v>
      </c>
      <c r="S128" s="21" t="e">
        <f t="shared" ca="1" si="29"/>
        <v>#NAME?</v>
      </c>
      <c r="T128" s="27" t="str">
        <f>+'[1]5 - Diseño y Valoración Control'!H148</f>
        <v>C 56.2</v>
      </c>
      <c r="U128" s="26" t="str">
        <f>+'[1]5 - Diseño y Valoración Control'!I148</f>
        <v>EQUIPO DE GESTIÓN DOCUMENTAL DE LA SUBDIRECCIÓN ADMINISTRATIVA Y FINANCIERA</v>
      </c>
      <c r="V128" s="26" t="str">
        <f>+'[1]5 - Diseño y Valoración Control'!J148</f>
        <v>líder del Equipo de gestión documental de la Subdirección Administrativa y Financiera verifica la productividad y el margen de error a través del reporte del sistema ORFEO donde se evidencia la cantidad de comunicaciones oficiales asignadas a las dependencias por el personal de correspondencia</v>
      </c>
      <c r="W128" s="22" t="str">
        <f>+'[1]5 - Diseño y Valoración Control'!K148</f>
        <v>Detectivo</v>
      </c>
      <c r="X128" s="19" t="str">
        <f t="shared" si="30"/>
        <v>Impacto</v>
      </c>
      <c r="Y128" s="22" t="str">
        <f>+'[1]5 - Diseño y Valoración Control'!M148</f>
        <v>Manual</v>
      </c>
      <c r="Z128" s="19" t="str">
        <f t="shared" si="31"/>
        <v>30%</v>
      </c>
      <c r="AA128" s="22" t="str">
        <f>+'[1]5 - Diseño y Valoración Control'!O148</f>
        <v>Sin documentar</v>
      </c>
      <c r="AB128" s="22" t="s">
        <v>53</v>
      </c>
      <c r="AC128" s="22" t="str">
        <f>+'[1]5 - Diseño y Valoración Control'!Q148</f>
        <v>Con registro</v>
      </c>
      <c r="AD128" s="20">
        <f>+'[1]5 - Diseño y Valoración Control'!R148</f>
        <v>0.6</v>
      </c>
      <c r="AE128" s="21" t="str">
        <f>+'[1]5 - Diseño y Valoración Control'!S148</f>
        <v>Media</v>
      </c>
      <c r="AF128" s="20">
        <f>+'[1]5 - Diseño y Valoración Control'!T148</f>
        <v>0.42</v>
      </c>
      <c r="AG128" s="21" t="str">
        <f>+'[1]5 - Diseño y Valoración Control'!U148</f>
        <v>Moderado</v>
      </c>
      <c r="AH128" s="21" t="str">
        <f>+'[1]5 - Diseño y Valoración Control'!V148</f>
        <v>Moderado</v>
      </c>
      <c r="AI128" s="21" t="str">
        <f>+'[1]5 - Diseño y Valoración Control'!W148</f>
        <v>Reducir</v>
      </c>
      <c r="AJ128" s="27" t="str">
        <f>+'[1]6 - Plan de Acciones Preventiva'!F146</f>
        <v>P 56.2</v>
      </c>
      <c r="AK128" s="26" t="str">
        <f>+'[1]6 - Plan de Acciones Preventiva'!G146</f>
        <v xml:space="preserve">Realizar informe de seguimiento a la productividad y el margen de error del personal de correspondencia </v>
      </c>
      <c r="AL128" s="26" t="str">
        <f>+'[1]6 - Plan de Acciones Preventiva'!H146</f>
        <v>SUBDIRECCIÓN ADMINISTRATIVA Y FINANCIERA - EQUIPO DE GESTIÓN DOCUMENTAL</v>
      </c>
      <c r="AM128" s="26" t="str">
        <f>+'[1]6 - Plan de Acciones Preventiva'!I146</f>
        <v>Informe de seguimiento a la productividad y el margen de error</v>
      </c>
      <c r="AN128" s="75">
        <f>+'[1]6 - Plan de Acciones Preventiva'!J146</f>
        <v>2</v>
      </c>
      <c r="AO128" s="22">
        <v>0</v>
      </c>
      <c r="AP128" s="32">
        <f t="shared" si="33"/>
        <v>0</v>
      </c>
      <c r="AQ128" s="22" t="str">
        <f>+'[1]6 - Plan de Acciones Preventiva'!AK146</f>
        <v>En curso</v>
      </c>
      <c r="AR128" s="33"/>
      <c r="AS128" s="33">
        <f>+'[1]6 - Plan de Acciones Preventiva'!AM146</f>
        <v>0</v>
      </c>
      <c r="AT128" s="22" t="s">
        <v>469</v>
      </c>
      <c r="AU128" s="22" t="s">
        <v>129</v>
      </c>
      <c r="AV128" s="22" t="s">
        <v>469</v>
      </c>
      <c r="AW128" s="22" t="s">
        <v>129</v>
      </c>
      <c r="AX128" s="33" t="s">
        <v>853</v>
      </c>
      <c r="AY128" s="33" t="s">
        <v>854</v>
      </c>
      <c r="AZ128" s="22" t="s">
        <v>472</v>
      </c>
    </row>
    <row r="129" spans="1:52" s="34" customFormat="1" ht="165" hidden="1" customHeight="1" x14ac:dyDescent="0.25">
      <c r="A129" s="26" t="str">
        <f>+'[1]3 - Identificación del Riesgo'!B148</f>
        <v>ADMINISTRACIÓN DE BIENES Y SERVICIOS</v>
      </c>
      <c r="B129" s="26" t="str">
        <f>+'[1]3 - Identificación del Riesgo'!C148</f>
        <v>Gestionar la Administración y mantenimiento de bienes y servicios necesarios para la ejecución de los procesos de la
entidad</v>
      </c>
      <c r="C129" s="26" t="str">
        <f>+'[1]3 - Identificación del Riesgo'!D148</f>
        <v xml:space="preserve">Desde la recepción de los bienes y servicios, hasta la disposición final de los bienes y el recibido a satisfacción de los servicios
</v>
      </c>
      <c r="D129" s="22" t="str">
        <f>+'[1]3 - Identificación del Riesgo'!F148</f>
        <v xml:space="preserve">SUBDIRECCIÓN ADMINISTRATIVA Y FINANCIERA
</v>
      </c>
      <c r="E129" s="27" t="str">
        <f>+'[1]3 - Identificación del Riesgo'!G148</f>
        <v>R 56</v>
      </c>
      <c r="F129" s="22" t="str">
        <f>+'[1]3 - Identificación del Riesgo'!H148</f>
        <v xml:space="preserve">Asignación incorrecta de comunicaciones oficiales recibidas (documentos) en el momento de la radicación. </v>
      </c>
      <c r="G129" s="22" t="str">
        <f>+'[1]3 - Identificación del Riesgo'!I148</f>
        <v>Pérdida Reputacional</v>
      </c>
      <c r="H129" s="26" t="str">
        <f>+'[1]3 - Identificación del Riesgo'!J148</f>
        <v>Posibilidad de pérdida reputacional derivando en la acciones jurídicas en contra de la entidad debido a los vencimientos de términos por recibir información de entrada no cumple con las características que se requieren para ser clasificada y asignada correctamente y la constante rotación de personal en la Subdirección Administrativa y Financiera - Gestión Documental</v>
      </c>
      <c r="I129" s="28">
        <f>+'[1]3 - Identificación del Riesgo'!O148</f>
        <v>44701</v>
      </c>
      <c r="J129" s="28" t="str">
        <f>+'[1]3 - Identificación del Riesgo'!K148</f>
        <v>OPERATIVOS</v>
      </c>
      <c r="K129" s="29" t="str">
        <f>+'[1]3 - Identificación del Riesgo'!N148</f>
        <v>Usuarios, productos y prácticas</v>
      </c>
      <c r="L129" s="30">
        <v>154477</v>
      </c>
      <c r="M129" s="21" t="str">
        <f t="shared" ref="M129:M160" si="34">IF(L129&lt;=0,"",IF(L129&lt;=2,"Muy Baja",IF(L129&lt;=24,"Baja",IF(L129&lt;=500,"Media",IF(L129&lt;=5000,"Alta","Muy Alta")))))</f>
        <v>Muy Alta</v>
      </c>
      <c r="N129" s="31">
        <f t="shared" ref="N129:N160" si="35">IF(M129="","",IF(M129="Muy Baja",0.2,IF(M129="Baja",0.4,IF(M129="Media",0.6,IF(M129="Alta",0.8,IF(M129="Muy Alta",1,))))))</f>
        <v>1</v>
      </c>
      <c r="O129" s="30" t="s">
        <v>63</v>
      </c>
      <c r="P129" s="21" t="str">
        <f>IF(OR(O129=[2]Datos!$A$23,O129=[2]Datos!$B$23),"Leve",IF(OR(O129=[2]Datos!$A$24,O129=[2]Datos!$B$24),"Menor",IF(OR(O129=[2]Datos!$A$25,O129=[2]Datos!$B$25),"Moderado",IF(OR(O129=[2]Datos!$A$26,O129=[2]Datos!$B$26),"Mayor",IF(OR(O129=[2]Datos!$A$27,O129=[2]Datos!$B$27),"Catastrófico","")))))</f>
        <v>Moderado</v>
      </c>
      <c r="Q129" s="31">
        <f t="shared" ref="Q129:Q160" si="36">IF(P129="","",IF(P129="Leve",0.2,IF(P129="Menor",0.4,IF(P129="Moderado",0.6,IF(P129="Mayor",0.8,IF(P129="Catastrófico",1,))))))</f>
        <v>0.6</v>
      </c>
      <c r="R129" s="21" t="str">
        <f t="shared" ref="R129:R160" si="37">IF(OR(AND(M129="Muy Baja",P129="Leve"),AND(M129="Muy Baja",P129="Menor"),AND(M129="Baja",P129="Leve")),"Bajo",IF(OR(AND(M129="Muy baja",P129="Moderado"),AND(M129="Baja",P129="Menor"),AND(M129="Baja",P129="Moderado"),AND(M129="Media",P129="Leve"),AND(M129="Media",P129="Menor"),AND(M129="Media",P129="Moderado"),AND(M129="Alta",P129="Leve"),AND(M129="Alta",P129="Menor")),"Moderado",IF(OR(AND(M129="Muy Baja",P129="Mayor"),AND(M129="Baja",P129="Mayor"),AND(M129="Media",P129="Mayor"),AND(M129="Alta",P129="Moderado"),AND(M129="Alta",P129="Mayor"),AND(M129="Muy Alta",P129="Leve"),AND(M129="Muy Alta",P129="Menor"),AND(M129="Muy Alta",P129="Moderado"),AND(M129="Muy Alta",P129="Mayor")),"Alto",IF(OR(AND(M129="Muy Baja",P129="Catastrófico"),AND(M129="Baja",P129="Catastrófico"),AND(M129="Media",P129="Catastrófico"),AND(M129="Alta",P129="Catastrófico"),AND(M129="Muy Alta",P129="Catastrófico")),"Extremo",""))))</f>
        <v>Alto</v>
      </c>
      <c r="S129" s="21" t="e">
        <f t="shared" ref="S129:S160" ca="1" si="38">_xlfn.IFS(R129="Bajo","Aceptar",R129="Moderado","Reducir",R129="Alto","Reducir",R129="Extremo","Reducir")</f>
        <v>#NAME?</v>
      </c>
      <c r="T129" s="27" t="str">
        <f>+'[1]5 - Diseño y Valoración Control'!H149</f>
        <v>C 56.3</v>
      </c>
      <c r="U129" s="26" t="str">
        <f>+'[1]5 - Diseño y Valoración Control'!I149</f>
        <v>EQUIPO DE GESTIÓN DOCUMENTAL DE LA SUBDIRECCIÓN ADMINISTRATIVA Y FINANCIERA</v>
      </c>
      <c r="V129" s="26" t="str">
        <f>+'[1]5 - Diseño y Valoración Control'!J149</f>
        <v>Equipo de gestión documental de la Subdirección Administrativa y Financiera actualiza la asignación de la comunicación oficial que presenta error de entrega (devolución) a través del reporte del sistema ORFEO donde se evidenció la asignación incorrecta y se envía a la nueva dependencia la comunicación oficial, garantizando la entrega de esta.</v>
      </c>
      <c r="W129" s="22" t="str">
        <f>+'[1]5 - Diseño y Valoración Control'!K149</f>
        <v>Correctivo</v>
      </c>
      <c r="X129" s="19" t="str">
        <f t="shared" ref="X129:X160" si="39">IF(OR(W129="Correctivo",W129="Detectivo"),"Impacto",IF(W129="Preventivo","Probabilidad",""))</f>
        <v>Impacto</v>
      </c>
      <c r="Y129" s="22" t="str">
        <f>+'[1]5 - Diseño y Valoración Control'!M149</f>
        <v>Manual</v>
      </c>
      <c r="Z129" s="19" t="str">
        <f t="shared" ref="Z129:Z160" si="40">IF(AND(W129="Preventivo",Y129="Automático"),"50%",IF(AND(W129="Preventivo",Y129="Manual"),"40%",IF(AND(W129="Detectivo",Y129="Automático"),"40%",IF(AND(W129="Detectivo",Y129="Manual"),"30%",IF(AND(W129="Correctivo",Y129="Automático"),"35%",IF(AND(W129="Correctivo",Y129="Manual"),"25%",""))))))</f>
        <v>25%</v>
      </c>
      <c r="AA129" s="22" t="str">
        <f>+'[1]5 - Diseño y Valoración Control'!O149</f>
        <v>Sin documentar</v>
      </c>
      <c r="AB129" s="22" t="s">
        <v>53</v>
      </c>
      <c r="AC129" s="22" t="str">
        <f>+'[1]5 - Diseño y Valoración Control'!Q149</f>
        <v>Con registro</v>
      </c>
      <c r="AD129" s="20">
        <f>+'[1]5 - Diseño y Valoración Control'!R149</f>
        <v>0</v>
      </c>
      <c r="AE129" s="21" t="str">
        <f>+'[1]5 - Diseño y Valoración Control'!S149</f>
        <v/>
      </c>
      <c r="AF129" s="20">
        <f>+'[1]5 - Diseño y Valoración Control'!T149</f>
        <v>0</v>
      </c>
      <c r="AG129" s="21" t="str">
        <f>+'[1]5 - Diseño y Valoración Control'!U149</f>
        <v/>
      </c>
      <c r="AH129" s="21" t="str">
        <f>+'[1]5 - Diseño y Valoración Control'!V149</f>
        <v/>
      </c>
      <c r="AI129" s="21"/>
      <c r="AJ129" s="27" t="str">
        <f>+'[1]6 - Plan de Acciones Preventiva'!F147</f>
        <v>P 56.3</v>
      </c>
      <c r="AK129" s="26"/>
      <c r="AL129" s="76">
        <f>+'[1]6 - Plan de Acciones Preventiva'!H147</f>
        <v>0</v>
      </c>
      <c r="AM129" s="76">
        <f>+'[1]6 - Plan de Acciones Preventiva'!I147</f>
        <v>0</v>
      </c>
      <c r="AN129" s="77">
        <f>+'[1]6 - Plan de Acciones Preventiva'!J147</f>
        <v>0</v>
      </c>
      <c r="AO129" s="22">
        <f>+'[1]6 - Plan de Acciones Preventiva'!AI147</f>
        <v>0</v>
      </c>
      <c r="AP129" s="32" t="e">
        <f t="shared" si="33"/>
        <v>#DIV/0!</v>
      </c>
      <c r="AQ129" s="22">
        <f>+'[1]6 - Plan de Acciones Preventiva'!AK147</f>
        <v>0</v>
      </c>
      <c r="AR129" s="33"/>
      <c r="AS129" s="33">
        <f>+'[1]6 - Plan de Acciones Preventiva'!AM147</f>
        <v>0</v>
      </c>
      <c r="AT129" s="22" t="s">
        <v>685</v>
      </c>
      <c r="AU129" s="22" t="s">
        <v>503</v>
      </c>
      <c r="AV129" s="22" t="s">
        <v>684</v>
      </c>
      <c r="AW129" s="22" t="s">
        <v>503</v>
      </c>
      <c r="AX129" s="33" t="s">
        <v>755</v>
      </c>
      <c r="AY129" s="33" t="s">
        <v>887</v>
      </c>
      <c r="AZ129" s="22" t="s">
        <v>472</v>
      </c>
    </row>
    <row r="130" spans="1:52" s="34" customFormat="1" ht="180" hidden="1" customHeight="1" x14ac:dyDescent="0.25">
      <c r="A130" s="26" t="str">
        <f>+'[1]3 - Identificación del Riesgo'!B149</f>
        <v>ADMINISTRACIÓN DE BIENES Y SERVICIOS</v>
      </c>
      <c r="B130" s="26" t="str">
        <f>+'[1]3 - Identificación del Riesgo'!C149</f>
        <v>Gestionar la Administración y mantenimiento de bienes y servicios necesarios para la ejecución de los procesos de la
entidad</v>
      </c>
      <c r="C130" s="26" t="str">
        <f>+'[1]3 - Identificación del Riesgo'!D149</f>
        <v xml:space="preserve">Desde la recepción de los bienes y servicios, hasta la disposición final de los bienes y el recibido a satisfacción de los servicios
</v>
      </c>
      <c r="D130" s="22" t="str">
        <f>+'[1]3 - Identificación del Riesgo'!F149</f>
        <v xml:space="preserve">SUBDIRECCIÓN ADMINISTRATIVA Y FINANCIERA
</v>
      </c>
      <c r="E130" s="27" t="str">
        <f>+'[1]3 - Identificación del Riesgo'!G149</f>
        <v>R 57</v>
      </c>
      <c r="F130" s="22" t="str">
        <f>+'[1]3 - Identificación del Riesgo'!H149</f>
        <v>Demoras en la respuesta a solicitudes internas de documentos en atención de los requerimientos de expedientes por parte de las dependencias</v>
      </c>
      <c r="G130" s="22" t="str">
        <f>+'[1]3 - Identificación del Riesgo'!I149</f>
        <v>Pérdida Reputacional</v>
      </c>
      <c r="H130" s="26" t="str">
        <f>+'[1]3 - Identificación del Riesgo'!J149</f>
        <v>Posibilidad de pérdida reputacional derivando en acciones jurídicas en contra de la entidad debido a los vencimientos de términos debido a personal insuficiente para atender la alta demanda y la inexactitud o complejidad de la solicitud del expediente o información por parte de la dependencia</v>
      </c>
      <c r="I130" s="28">
        <f>+'[1]3 - Identificación del Riesgo'!O149</f>
        <v>44701</v>
      </c>
      <c r="J130" s="28" t="str">
        <f>+'[1]3 - Identificación del Riesgo'!K149</f>
        <v>OPERATIVOS</v>
      </c>
      <c r="K130" s="29" t="str">
        <f>+'[1]3 - Identificación del Riesgo'!N149</f>
        <v>Usuarios, productos y prácticas</v>
      </c>
      <c r="L130" s="30">
        <v>8715</v>
      </c>
      <c r="M130" s="21" t="str">
        <f t="shared" si="34"/>
        <v>Muy Alta</v>
      </c>
      <c r="N130" s="31">
        <f t="shared" si="35"/>
        <v>1</v>
      </c>
      <c r="O130" s="30" t="s">
        <v>63</v>
      </c>
      <c r="P130" s="21" t="str">
        <f>IF(OR(O130=[2]Datos!$A$23,O130=[2]Datos!$B$23),"Leve",IF(OR(O130=[2]Datos!$A$24,O130=[2]Datos!$B$24),"Menor",IF(OR(O130=[2]Datos!$A$25,O130=[2]Datos!$B$25),"Moderado",IF(OR(O130=[2]Datos!$A$26,O130=[2]Datos!$B$26),"Mayor",IF(OR(O130=[2]Datos!$A$27,O130=[2]Datos!$B$27),"Catastrófico","")))))</f>
        <v>Moderado</v>
      </c>
      <c r="Q130" s="31">
        <f t="shared" si="36"/>
        <v>0.6</v>
      </c>
      <c r="R130" s="21" t="str">
        <f t="shared" si="37"/>
        <v>Alto</v>
      </c>
      <c r="S130" s="21" t="e">
        <f t="shared" ca="1" si="38"/>
        <v>#NAME?</v>
      </c>
      <c r="T130" s="27" t="str">
        <f>+'[1]5 - Diseño y Valoración Control'!H150</f>
        <v>C 57.1</v>
      </c>
      <c r="U130" s="26" t="str">
        <f>+'[1]5 - Diseño y Valoración Control'!I150</f>
        <v>LÍDER DEL EQUIPO DE GESTIÓN DOCUMENTAL DE LA SUBDIRECCIÓN ADMINISTRATIVA Y FINANCIERA</v>
      </c>
      <c r="V130" s="26" t="str">
        <f>+'[1]5 - Diseño y Valoración Control'!J150</f>
        <v>líder del Equipo de gestión documental de la Subdirección Administrativa y Financiera valida las solicitudes de información y/o expedientes a través del reporte generado por el aplicativo CAS donde se evidencia la cantidad de solicitudes recibidas o asignadas a gestión documental y las demoras en respuesta por parte de gestión documental</v>
      </c>
      <c r="W130" s="22" t="str">
        <f>+'[1]5 - Diseño y Valoración Control'!K150</f>
        <v>Detectivo</v>
      </c>
      <c r="X130" s="19" t="str">
        <f t="shared" si="39"/>
        <v>Impacto</v>
      </c>
      <c r="Y130" s="22" t="str">
        <f>+'[1]5 - Diseño y Valoración Control'!M150</f>
        <v>Manual</v>
      </c>
      <c r="Z130" s="19" t="str">
        <f t="shared" si="40"/>
        <v>30%</v>
      </c>
      <c r="AA130" s="22" t="str">
        <f>+'[1]5 - Diseño y Valoración Control'!O150</f>
        <v>Sin documentar</v>
      </c>
      <c r="AB130" s="22" t="s">
        <v>53</v>
      </c>
      <c r="AC130" s="22" t="str">
        <f>+'[1]5 - Diseño y Valoración Control'!Q150</f>
        <v>Con registro</v>
      </c>
      <c r="AD130" s="20">
        <f>+'[1]5 - Diseño y Valoración Control'!R150</f>
        <v>1</v>
      </c>
      <c r="AE130" s="21" t="str">
        <f>+'[1]5 - Diseño y Valoración Control'!S150</f>
        <v>Muy Alta</v>
      </c>
      <c r="AF130" s="20">
        <f>+'[1]5 - Diseño y Valoración Control'!T150</f>
        <v>0.42</v>
      </c>
      <c r="AG130" s="21" t="str">
        <f>+'[1]5 - Diseño y Valoración Control'!U150</f>
        <v>Moderado</v>
      </c>
      <c r="AH130" s="21" t="str">
        <f>+'[1]5 - Diseño y Valoración Control'!V150</f>
        <v>Alto</v>
      </c>
      <c r="AI130" s="21" t="str">
        <f>+'[1]5 - Diseño y Valoración Control'!W150</f>
        <v>Reducir</v>
      </c>
      <c r="AJ130" s="27" t="str">
        <f>+'[1]6 - Plan de Acciones Preventiva'!F148</f>
        <v>P 57.1</v>
      </c>
      <c r="AK130" s="49" t="s">
        <v>323</v>
      </c>
      <c r="AL130" s="50" t="str">
        <f>+'[1]6 - Plan de Acciones Preventiva'!H148</f>
        <v>SUBDIRECCIÓN ADMINISTRATIVA Y FINANCIERA - EQUIPO DE GESTIÓN DOCUMENTAL</v>
      </c>
      <c r="AM130" s="50" t="s">
        <v>324</v>
      </c>
      <c r="AN130" s="51">
        <v>1</v>
      </c>
      <c r="AO130" s="22">
        <v>0</v>
      </c>
      <c r="AP130" s="32">
        <f t="shared" si="33"/>
        <v>0</v>
      </c>
      <c r="AQ130" s="22" t="str">
        <f>+'[1]6 - Plan de Acciones Preventiva'!AK148</f>
        <v>En curso</v>
      </c>
      <c r="AR130" s="33"/>
      <c r="AS130" s="33">
        <f>+'[1]6 - Plan de Acciones Preventiva'!AM148</f>
        <v>0</v>
      </c>
      <c r="AT130" s="22" t="s">
        <v>469</v>
      </c>
      <c r="AU130" s="22" t="s">
        <v>129</v>
      </c>
      <c r="AV130" s="22" t="s">
        <v>469</v>
      </c>
      <c r="AW130" s="22" t="s">
        <v>129</v>
      </c>
      <c r="AX130" s="33" t="s">
        <v>886</v>
      </c>
      <c r="AY130" s="33" t="s">
        <v>885</v>
      </c>
      <c r="AZ130" s="22" t="s">
        <v>472</v>
      </c>
    </row>
    <row r="131" spans="1:52" s="34" customFormat="1" ht="135" hidden="1" x14ac:dyDescent="0.25">
      <c r="A131" s="26" t="str">
        <f>+'[1]3 - Identificación del Riesgo'!B150</f>
        <v>ADMINISTRACIÓN DE BIENES Y SERVICIOS</v>
      </c>
      <c r="B131" s="26" t="str">
        <f>+'[1]3 - Identificación del Riesgo'!C150</f>
        <v>Gestionar la Administración y mantenimiento de bienes y servicios necesarios para la ejecución de los procesos de la
entidad</v>
      </c>
      <c r="C131" s="26" t="str">
        <f>+'[1]3 - Identificación del Riesgo'!D150</f>
        <v xml:space="preserve">Desde la recepción de los bienes y servicios, hasta la disposición final de los bienes y el recibido a satisfacción de los servicios
</v>
      </c>
      <c r="D131" s="22" t="str">
        <f>+'[1]3 - Identificación del Riesgo'!F150</f>
        <v xml:space="preserve">SUBDIRECCIÓN ADMINISTRATIVA Y FINANCIERA
</v>
      </c>
      <c r="E131" s="27" t="str">
        <f>+'[1]3 - Identificación del Riesgo'!G150</f>
        <v>R 57</v>
      </c>
      <c r="F131" s="22" t="str">
        <f>+'[1]3 - Identificación del Riesgo'!H150</f>
        <v>Demoras en la respuesta a solicitudes internas de documentos en atención de los requerimientos de expedientes por parte de las dependencias</v>
      </c>
      <c r="G131" s="22" t="str">
        <f>+'[1]3 - Identificación del Riesgo'!I150</f>
        <v>Pérdida Reputacional</v>
      </c>
      <c r="H131" s="26" t="str">
        <f>+'[1]3 - Identificación del Riesgo'!J150</f>
        <v>Posibilidad de pérdida reputacional derivando en acciones jurídicas en contra de la entidad debido a los vencimientos de términos debido a personal insuficiente para atender la alta demanda y la inexactitud o complejidad de la solicitud del expediente o información por parte de la dependencia</v>
      </c>
      <c r="I131" s="28">
        <f>+'[1]3 - Identificación del Riesgo'!O150</f>
        <v>44701</v>
      </c>
      <c r="J131" s="28" t="str">
        <f>+'[1]3 - Identificación del Riesgo'!K150</f>
        <v>OPERATIVOS</v>
      </c>
      <c r="K131" s="29" t="str">
        <f>+'[1]3 - Identificación del Riesgo'!N150</f>
        <v>Usuarios, productos y prácticas</v>
      </c>
      <c r="L131" s="30">
        <v>8715</v>
      </c>
      <c r="M131" s="21" t="str">
        <f t="shared" si="34"/>
        <v>Muy Alta</v>
      </c>
      <c r="N131" s="31">
        <f t="shared" si="35"/>
        <v>1</v>
      </c>
      <c r="O131" s="30" t="s">
        <v>63</v>
      </c>
      <c r="P131" s="21" t="str">
        <f>IF(OR(O131=[2]Datos!$A$23,O131=[2]Datos!$B$23),"Leve",IF(OR(O131=[2]Datos!$A$24,O131=[2]Datos!$B$24),"Menor",IF(OR(O131=[2]Datos!$A$25,O131=[2]Datos!$B$25),"Moderado",IF(OR(O131=[2]Datos!$A$26,O131=[2]Datos!$B$26),"Mayor",IF(OR(O131=[2]Datos!$A$27,O131=[2]Datos!$B$27),"Catastrófico","")))))</f>
        <v>Moderado</v>
      </c>
      <c r="Q131" s="31">
        <f t="shared" si="36"/>
        <v>0.6</v>
      </c>
      <c r="R131" s="21" t="str">
        <f t="shared" si="37"/>
        <v>Alto</v>
      </c>
      <c r="S131" s="21" t="e">
        <f t="shared" ca="1" si="38"/>
        <v>#NAME?</v>
      </c>
      <c r="T131" s="27" t="str">
        <f>+'[1]5 - Diseño y Valoración Control'!H151</f>
        <v>C 57.2</v>
      </c>
      <c r="U131" s="26" t="str">
        <f>+'[1]5 - Diseño y Valoración Control'!I151</f>
        <v>EQUIPO DE GESTIÓN DOCUMENTAL DE LA SUBDIRECCIÓN ADMINISTRATIVA Y FINANCIERA</v>
      </c>
      <c r="V131" s="26" t="str">
        <f>+'[1]5 - Diseño y Valoración Control'!J151</f>
        <v>Equipo de gestión documental de la Subdirección Administrativa y Financiera prioriza las solicitudes de información y/o expedientes con demoras a través de la visualización del cuadro de gestión en el aplicativo CAS donde se presentan las que están en rojo y realizan la gestión inmediata de la solicitud y se actualiza el reporte de gestión del aplicativo CAS</v>
      </c>
      <c r="W131" s="22" t="str">
        <f>+'[1]5 - Diseño y Valoración Control'!K151</f>
        <v>Correctivo</v>
      </c>
      <c r="X131" s="19" t="str">
        <f t="shared" si="39"/>
        <v>Impacto</v>
      </c>
      <c r="Y131" s="22" t="str">
        <f>+'[1]5 - Diseño y Valoración Control'!M151</f>
        <v>Manual</v>
      </c>
      <c r="Z131" s="19" t="str">
        <f t="shared" si="40"/>
        <v>25%</v>
      </c>
      <c r="AA131" s="22" t="str">
        <f>+'[1]5 - Diseño y Valoración Control'!O151</f>
        <v>Sin documentar</v>
      </c>
      <c r="AB131" s="22" t="s">
        <v>53</v>
      </c>
      <c r="AC131" s="22" t="str">
        <f>+'[1]5 - Diseño y Valoración Control'!Q151</f>
        <v>Con registro</v>
      </c>
      <c r="AD131" s="20">
        <f>+'[1]5 - Diseño y Valoración Control'!R151</f>
        <v>0</v>
      </c>
      <c r="AE131" s="21" t="str">
        <f>+'[1]5 - Diseño y Valoración Control'!S151</f>
        <v/>
      </c>
      <c r="AF131" s="20">
        <f>+'[1]5 - Diseño y Valoración Control'!T151</f>
        <v>0</v>
      </c>
      <c r="AG131" s="21" t="str">
        <f>+'[1]5 - Diseño y Valoración Control'!U151</f>
        <v/>
      </c>
      <c r="AH131" s="21" t="str">
        <f>+'[1]5 - Diseño y Valoración Control'!V151</f>
        <v/>
      </c>
      <c r="AI131" s="21"/>
      <c r="AJ131" s="27" t="str">
        <f>+'[1]6 - Plan de Acciones Preventiva'!F149</f>
        <v>P 57.2</v>
      </c>
      <c r="AK131" s="26"/>
      <c r="AL131" s="26" t="str">
        <f>+'[1]6 - Plan de Acciones Preventiva'!H149</f>
        <v/>
      </c>
      <c r="AM131" s="26">
        <f>+'[1]6 - Plan de Acciones Preventiva'!I149</f>
        <v>0</v>
      </c>
      <c r="AN131" s="75">
        <f>+'[1]6 - Plan de Acciones Preventiva'!J149</f>
        <v>0</v>
      </c>
      <c r="AO131" s="22">
        <f>+'[1]6 - Plan de Acciones Preventiva'!AI149</f>
        <v>0</v>
      </c>
      <c r="AP131" s="32" t="e">
        <f t="shared" si="33"/>
        <v>#DIV/0!</v>
      </c>
      <c r="AQ131" s="22">
        <f>+'[1]6 - Plan de Acciones Preventiva'!AK149</f>
        <v>0</v>
      </c>
      <c r="AR131" s="33"/>
      <c r="AS131" s="33">
        <f>+'[1]6 - Plan de Acciones Preventiva'!AM149</f>
        <v>0</v>
      </c>
      <c r="AT131" s="22" t="s">
        <v>685</v>
      </c>
      <c r="AU131" s="22" t="s">
        <v>503</v>
      </c>
      <c r="AV131" s="22" t="s">
        <v>684</v>
      </c>
      <c r="AW131" s="22" t="s">
        <v>503</v>
      </c>
      <c r="AX131" s="33"/>
      <c r="AY131" s="33" t="s">
        <v>828</v>
      </c>
      <c r="AZ131" s="22" t="s">
        <v>472</v>
      </c>
    </row>
    <row r="132" spans="1:52" s="34" customFormat="1" ht="285" hidden="1" x14ac:dyDescent="0.25">
      <c r="A132" s="26" t="str">
        <f>+'[1]3 - Identificación del Riesgo'!B151</f>
        <v>ADMINISTRACIÓN DE BIENES Y SERVICIOS</v>
      </c>
      <c r="B132" s="26" t="str">
        <f>+'[1]3 - Identificación del Riesgo'!C151</f>
        <v>Administrar los recursos e información financiera con base en las necesidades de las dependencias de la Agencia y organismos estatales requirentes, a través de mecanismos de dirección, registro, ejecución, control y seguimiento de los recursos</v>
      </c>
      <c r="C132" s="26" t="str">
        <f>+'[1]3 - Identificación del Riesgo'!D151</f>
        <v>Desde la recepción de los bienes y servicios, hasta la disposición final de los bienes y el recibido a satisfacción de los servicios</v>
      </c>
      <c r="D132" s="22" t="str">
        <f>+'[1]3 - Identificación del Riesgo'!F151</f>
        <v>SUBDIRECCIÓN ADMINISTRATIVA Y FINANCIERA</v>
      </c>
      <c r="E132" s="27" t="str">
        <f>+'[1]3 - Identificación del Riesgo'!G151</f>
        <v>R 58</v>
      </c>
      <c r="F132" s="22" t="str">
        <f>+'[1]3 - Identificación del Riesgo'!H151</f>
        <v>Incumplimiento del Plan de Gestión Integral de Residuos Peligrosos (PGIRESPEL)</v>
      </c>
      <c r="G132" s="22" t="str">
        <f>+'[1]3 - Identificación del Riesgo'!I151</f>
        <v>Afectación Económica o presupuestal</v>
      </c>
      <c r="H132" s="26" t="str">
        <f>+'[1]3 - Identificación del Riesgo'!J151</f>
        <v>Posibilidad de afectación económica por sanciones legales por entes de control debido al desconocimiento en la normatividad ambiental aplicable</v>
      </c>
      <c r="I132" s="28">
        <f>+'[1]3 - Identificación del Riesgo'!O151</f>
        <v>44701</v>
      </c>
      <c r="J132" s="28" t="str">
        <f>+'[1]3 - Identificación del Riesgo'!K151</f>
        <v>OPERATIVOS</v>
      </c>
      <c r="K132" s="29" t="str">
        <f>+'[1]3 - Identificación del Riesgo'!N151</f>
        <v>Ejecución y administración de procesos</v>
      </c>
      <c r="L132" s="30">
        <v>1</v>
      </c>
      <c r="M132" s="21" t="str">
        <f t="shared" si="34"/>
        <v>Muy Baja</v>
      </c>
      <c r="N132" s="31">
        <f t="shared" si="35"/>
        <v>0.2</v>
      </c>
      <c r="O132" s="30" t="s">
        <v>312</v>
      </c>
      <c r="P132" s="21" t="str">
        <f>IF(OR(O132=[2]Datos!$A$23,O132=[2]Datos!$B$23),"Leve",IF(OR(O132=[2]Datos!$A$24,O132=[2]Datos!$B$24),"Menor",IF(OR(O132=[2]Datos!$A$25,O132=[2]Datos!$B$25),"Moderado",IF(OR(O132=[2]Datos!$A$26,O132=[2]Datos!$B$26),"Mayor",IF(OR(O132=[2]Datos!$A$27,O132=[2]Datos!$B$27),"Catastrófico","")))))</f>
        <v>Menor</v>
      </c>
      <c r="Q132" s="31">
        <f t="shared" si="36"/>
        <v>0.4</v>
      </c>
      <c r="R132" s="21" t="str">
        <f t="shared" si="37"/>
        <v>Bajo</v>
      </c>
      <c r="S132" s="21" t="e">
        <f t="shared" ca="1" si="38"/>
        <v>#NAME?</v>
      </c>
      <c r="T132" s="27" t="str">
        <f>+'[1]5 - Diseño y Valoración Control'!H152</f>
        <v>C 58.1</v>
      </c>
      <c r="U132" s="26" t="str">
        <f>+'[1]5 - Diseño y Valoración Control'!I152</f>
        <v>SUBDIRECCIÓN ADMINISTRATIVA Y FINANCIERA (GESTIÓN AMBIENTAL)</v>
      </c>
      <c r="V132" s="26" t="str">
        <f>+'[1]5 - Diseño y Valoración Control'!J152</f>
        <v>Subdirección administrativa y financiera (Gestión Ambiental) verifica el cumplimiento del Plan de Gestión Integral de Residuos peligrosos a través de las certificaciones de disposición final de los residuos entregadas por las empresas gestoras  donde se identifica si se esta cumpliendo con los lineamientos de implementación de la gestión en el PGIRESPEL</v>
      </c>
      <c r="W132" s="22" t="str">
        <f>+'[1]5 - Diseño y Valoración Control'!K152</f>
        <v>Detectivo</v>
      </c>
      <c r="X132" s="19" t="str">
        <f t="shared" si="39"/>
        <v>Impacto</v>
      </c>
      <c r="Y132" s="22" t="str">
        <f>+'[1]5 - Diseño y Valoración Control'!M152</f>
        <v>Manual</v>
      </c>
      <c r="Z132" s="19" t="str">
        <f t="shared" si="40"/>
        <v>30%</v>
      </c>
      <c r="AA132" s="22" t="str">
        <f>+'[1]5 - Diseño y Valoración Control'!O152</f>
        <v>Documentado</v>
      </c>
      <c r="AB132" s="22" t="s">
        <v>53</v>
      </c>
      <c r="AC132" s="22" t="str">
        <f>+'[1]5 - Diseño y Valoración Control'!Q152</f>
        <v>Con registro</v>
      </c>
      <c r="AD132" s="20">
        <f>+'[1]5 - Diseño y Valoración Control'!R152</f>
        <v>0.2</v>
      </c>
      <c r="AE132" s="21" t="str">
        <f>+'[1]5 - Diseño y Valoración Control'!S152</f>
        <v>Muy Baja</v>
      </c>
      <c r="AF132" s="20">
        <f>+'[1]5 - Diseño y Valoración Control'!T152</f>
        <v>0.28000000000000003</v>
      </c>
      <c r="AG132" s="21" t="str">
        <f>+'[1]5 - Diseño y Valoración Control'!U152</f>
        <v>Menor</v>
      </c>
      <c r="AH132" s="21" t="str">
        <f>+'[1]5 - Diseño y Valoración Control'!V152</f>
        <v>Bajo</v>
      </c>
      <c r="AI132" s="21" t="str">
        <f>+'[1]5 - Diseño y Valoración Control'!W152</f>
        <v>Aceptar</v>
      </c>
      <c r="AJ132" s="27" t="str">
        <f>+'[1]6 - Plan de Acciones Preventiva'!F150</f>
        <v>P 58.1</v>
      </c>
      <c r="AK132" s="26" t="s">
        <v>326</v>
      </c>
      <c r="AL132" s="26" t="str">
        <f>+'[1]6 - Plan de Acciones Preventiva'!H150</f>
        <v>SUBDIRECCIÓN ADMINISTRATIVA Y FINANCIERA (GESTIÓN AMBIENTAL)</v>
      </c>
      <c r="AM132" s="26" t="str">
        <f>+'[1]6 - Plan de Acciones Preventiva'!I150</f>
        <v>Bitácora de generación de residuos</v>
      </c>
      <c r="AN132" s="75">
        <v>3</v>
      </c>
      <c r="AO132" s="22">
        <v>1</v>
      </c>
      <c r="AP132" s="32">
        <f t="shared" si="33"/>
        <v>0.33333333333333326</v>
      </c>
      <c r="AQ132" s="22" t="s">
        <v>93</v>
      </c>
      <c r="AR132" s="33"/>
      <c r="AS132" s="33">
        <f>+'[1]6 - Plan de Acciones Preventiva'!AM150</f>
        <v>0</v>
      </c>
      <c r="AT132" s="22" t="s">
        <v>469</v>
      </c>
      <c r="AU132" s="22" t="s">
        <v>129</v>
      </c>
      <c r="AV132" s="22" t="s">
        <v>469</v>
      </c>
      <c r="AW132" s="22" t="s">
        <v>129</v>
      </c>
      <c r="AX132" s="33" t="s">
        <v>756</v>
      </c>
      <c r="AY132" s="33" t="s">
        <v>855</v>
      </c>
      <c r="AZ132" s="22" t="s">
        <v>472</v>
      </c>
    </row>
    <row r="133" spans="1:52" s="34" customFormat="1" ht="210" hidden="1" x14ac:dyDescent="0.25">
      <c r="A133" s="26" t="str">
        <f>+'[1]3 - Identificación del Riesgo'!B152</f>
        <v>ADMINISTRACIÓN DE BIENES Y SERVICIOS</v>
      </c>
      <c r="B133" s="26" t="str">
        <f>+'[1]3 - Identificación del Riesgo'!C152</f>
        <v>Administrar los recursos e información financiera con base en las necesidades de las dependencias de la Agencia y organismos estatales requirentes, a través de mecanismos de dirección, registro, ejecución, control y seguimiento de los recursos</v>
      </c>
      <c r="C133" s="26" t="str">
        <f>+'[1]3 - Identificación del Riesgo'!D152</f>
        <v>Desde la recepción de los bienes y servicios, hasta la disposición final de los bienes y el recibido a satisfacción de los servicios</v>
      </c>
      <c r="D133" s="22" t="str">
        <f>+'[1]3 - Identificación del Riesgo'!F152</f>
        <v>SUBDIRECCIÓN ADMINISTRATIVA Y FINANCIERA</v>
      </c>
      <c r="E133" s="27" t="str">
        <f>+'[1]3 - Identificación del Riesgo'!G152</f>
        <v>R 58</v>
      </c>
      <c r="F133" s="22" t="str">
        <f>+'[1]3 - Identificación del Riesgo'!H152</f>
        <v>Incumplimiento del Plan de Gestión Integral de Residuos Peligrosos (PGIRESPEL)</v>
      </c>
      <c r="G133" s="22" t="str">
        <f>+'[1]3 - Identificación del Riesgo'!I152</f>
        <v>Afectación Económica o presupuestal</v>
      </c>
      <c r="H133" s="26" t="str">
        <f>+'[1]3 - Identificación del Riesgo'!J152</f>
        <v>Posibilidad de afectación económica por sanciones legales por entes de control debido al desconocimiento en la normatividad ambiental aplicable</v>
      </c>
      <c r="I133" s="28">
        <f>+'[1]3 - Identificación del Riesgo'!O152</f>
        <v>44701</v>
      </c>
      <c r="J133" s="28" t="str">
        <f>+'[1]3 - Identificación del Riesgo'!K152</f>
        <v>OPERATIVOS</v>
      </c>
      <c r="K133" s="29" t="str">
        <f>+'[1]3 - Identificación del Riesgo'!N152</f>
        <v>Ejecución y administración de procesos</v>
      </c>
      <c r="L133" s="30">
        <v>1</v>
      </c>
      <c r="M133" s="21" t="str">
        <f t="shared" si="34"/>
        <v>Muy Baja</v>
      </c>
      <c r="N133" s="31">
        <f t="shared" si="35"/>
        <v>0.2</v>
      </c>
      <c r="O133" s="30" t="s">
        <v>312</v>
      </c>
      <c r="P133" s="21" t="str">
        <f>IF(OR(O133=[2]Datos!$A$23,O133=[2]Datos!$B$23),"Leve",IF(OR(O133=[2]Datos!$A$24,O133=[2]Datos!$B$24),"Menor",IF(OR(O133=[2]Datos!$A$25,O133=[2]Datos!$B$25),"Moderado",IF(OR(O133=[2]Datos!$A$26,O133=[2]Datos!$B$26),"Mayor",IF(OR(O133=[2]Datos!$A$27,O133=[2]Datos!$B$27),"Catastrófico","")))))</f>
        <v>Menor</v>
      </c>
      <c r="Q133" s="31">
        <f t="shared" si="36"/>
        <v>0.4</v>
      </c>
      <c r="R133" s="21" t="str">
        <f t="shared" si="37"/>
        <v>Bajo</v>
      </c>
      <c r="S133" s="21" t="e">
        <f t="shared" ca="1" si="38"/>
        <v>#NAME?</v>
      </c>
      <c r="T133" s="27" t="str">
        <f>+'[1]5 - Diseño y Valoración Control'!H153</f>
        <v>C 58.2</v>
      </c>
      <c r="U133" s="26" t="str">
        <f>+'[1]5 - Diseño y Valoración Control'!I153</f>
        <v>SUBDIRECCIÓN ADMINISTRATIVA Y FINANCIERA (GESTIÓN AMBIENTAL)</v>
      </c>
      <c r="V133" s="26" t="str">
        <f>+'[1]5 - Diseño y Valoración Control'!J153</f>
        <v>Subdirección administrativa y financiera (Gestión Ambiental) actualiza el documento para la implementación a través del nuevo Plan de Gestión Integral de Residuos donde se reformula el plan con base a las novedades, observaciones y/u oportunidades de mejora</v>
      </c>
      <c r="W133" s="22" t="str">
        <f>+'[1]5 - Diseño y Valoración Control'!K153</f>
        <v>Correctivo</v>
      </c>
      <c r="X133" s="19" t="str">
        <f t="shared" si="39"/>
        <v>Impacto</v>
      </c>
      <c r="Y133" s="22" t="str">
        <f>+'[1]5 - Diseño y Valoración Control'!M153</f>
        <v>Manual</v>
      </c>
      <c r="Z133" s="19" t="str">
        <f t="shared" si="40"/>
        <v>25%</v>
      </c>
      <c r="AA133" s="22" t="str">
        <f>+'[1]5 - Diseño y Valoración Control'!O153</f>
        <v>Documentado</v>
      </c>
      <c r="AB133" s="22" t="s">
        <v>53</v>
      </c>
      <c r="AC133" s="22" t="str">
        <f>+'[1]5 - Diseño y Valoración Control'!Q153</f>
        <v>Con registro</v>
      </c>
      <c r="AD133" s="20">
        <f>+'[1]5 - Diseño y Valoración Control'!R153</f>
        <v>0</v>
      </c>
      <c r="AE133" s="21" t="str">
        <f>+'[1]5 - Diseño y Valoración Control'!S153</f>
        <v/>
      </c>
      <c r="AF133" s="20">
        <f>+'[1]5 - Diseño y Valoración Control'!T153</f>
        <v>0</v>
      </c>
      <c r="AG133" s="21" t="str">
        <f>+'[1]5 - Diseño y Valoración Control'!U153</f>
        <v/>
      </c>
      <c r="AH133" s="21" t="str">
        <f>+'[1]5 - Diseño y Valoración Control'!V153</f>
        <v/>
      </c>
      <c r="AI133" s="21"/>
      <c r="AJ133" s="27" t="str">
        <f>+'[1]6 - Plan de Acciones Preventiva'!F151</f>
        <v>P 58.2</v>
      </c>
      <c r="AK133" s="52" t="s">
        <v>327</v>
      </c>
      <c r="AL133" s="52" t="s">
        <v>325</v>
      </c>
      <c r="AM133" s="52" t="s">
        <v>328</v>
      </c>
      <c r="AN133" s="75">
        <v>2</v>
      </c>
      <c r="AO133" s="22">
        <f>+'[1]6 - Plan de Acciones Preventiva'!AI151</f>
        <v>1</v>
      </c>
      <c r="AP133" s="32">
        <f t="shared" si="33"/>
        <v>0.5</v>
      </c>
      <c r="AQ133" s="22" t="s">
        <v>93</v>
      </c>
      <c r="AR133" s="33"/>
      <c r="AS133" s="33">
        <f>+'[1]6 - Plan de Acciones Preventiva'!AM151</f>
        <v>0</v>
      </c>
      <c r="AT133" s="22" t="s">
        <v>685</v>
      </c>
      <c r="AU133" s="22" t="s">
        <v>503</v>
      </c>
      <c r="AV133" s="22" t="s">
        <v>469</v>
      </c>
      <c r="AW133" s="22" t="s">
        <v>129</v>
      </c>
      <c r="AX133" s="33" t="s">
        <v>526</v>
      </c>
      <c r="AY133" s="33" t="s">
        <v>856</v>
      </c>
      <c r="AZ133" s="22" t="s">
        <v>472</v>
      </c>
    </row>
    <row r="134" spans="1:52" s="34" customFormat="1" ht="210" hidden="1" x14ac:dyDescent="0.25">
      <c r="A134" s="26" t="str">
        <f>+'[1]3 - Identificación del Riesgo'!B153</f>
        <v>ADMINISTRACIÓN DE BIENES Y SERVICIOS</v>
      </c>
      <c r="B134" s="26" t="str">
        <f>+'[1]3 - Identificación del Riesgo'!C153</f>
        <v>Administrar los recursos e información financiera con base en las necesidades de las dependencias de la Agencia y organismos estatales requirentes, a través de mecanismos de dirección, registro, ejecución, control y seguimiento de los recursos</v>
      </c>
      <c r="C134" s="26" t="str">
        <f>+'[1]3 - Identificación del Riesgo'!D153</f>
        <v>Desde la recepción de los bienes y servicios, hasta la disposición final de los bienes y el recibido a satisfacción de los servicios</v>
      </c>
      <c r="D134" s="22" t="str">
        <f>+'[1]3 - Identificación del Riesgo'!F153</f>
        <v>SUBDIRECCIÓN ADMINISTRATIVA Y FINANCIERA</v>
      </c>
      <c r="E134" s="27" t="str">
        <f>+'[1]3 - Identificación del Riesgo'!G153</f>
        <v>R 59</v>
      </c>
      <c r="F134" s="22" t="str">
        <f>+'[1]3 - Identificación del Riesgo'!H153</f>
        <v>Incumplimiento de requisitos y trámites legales ambientales en la adquisición de bienes y servicios</v>
      </c>
      <c r="G134" s="22" t="str">
        <f>+'[1]3 - Identificación del Riesgo'!I153</f>
        <v>Afectación Económica o presupuestal</v>
      </c>
      <c r="H134" s="26" t="str">
        <f>+'[1]3 - Identificación del Riesgo'!J153</f>
        <v>Posibilidad de afectación económica por sanciones legales por entes de control debido al desconocimiento e incumplimiento de la normatividad ambiental aplicable</v>
      </c>
      <c r="I134" s="28">
        <f>+'[1]3 - Identificación del Riesgo'!O153</f>
        <v>44701</v>
      </c>
      <c r="J134" s="28" t="str">
        <f>+'[1]3 - Identificación del Riesgo'!K153</f>
        <v>DE CUMPLIMIENTO</v>
      </c>
      <c r="K134" s="29" t="str">
        <f>+'[1]3 - Identificación del Riesgo'!N153</f>
        <v>Ejecución y administración de procesos</v>
      </c>
      <c r="L134" s="30">
        <v>260</v>
      </c>
      <c r="M134" s="21" t="str">
        <f t="shared" si="34"/>
        <v>Media</v>
      </c>
      <c r="N134" s="31">
        <f t="shared" si="35"/>
        <v>0.6</v>
      </c>
      <c r="O134" s="30" t="s">
        <v>314</v>
      </c>
      <c r="P134" s="21" t="str">
        <f>IF(OR(O134=[2]Datos!$A$23,O134=[2]Datos!$B$23),"Leve",IF(OR(O134=[2]Datos!$A$24,O134=[2]Datos!$B$24),"Menor",IF(OR(O134=[2]Datos!$A$25,O134=[2]Datos!$B$25),"Moderado",IF(OR(O134=[2]Datos!$A$26,O134=[2]Datos!$B$26),"Mayor",IF(OR(O134=[2]Datos!$A$27,O134=[2]Datos!$B$27),"Catastrófico","")))))</f>
        <v>Mayor</v>
      </c>
      <c r="Q134" s="31">
        <f t="shared" si="36"/>
        <v>0.8</v>
      </c>
      <c r="R134" s="21" t="str">
        <f t="shared" si="37"/>
        <v>Alto</v>
      </c>
      <c r="S134" s="21" t="e">
        <f t="shared" ca="1" si="38"/>
        <v>#NAME?</v>
      </c>
      <c r="T134" s="27" t="str">
        <f>+'[1]5 - Diseño y Valoración Control'!H154</f>
        <v>C 59.1</v>
      </c>
      <c r="U134" s="26" t="str">
        <f>+'[1]5 - Diseño y Valoración Control'!I154</f>
        <v>SUBDIRECCIÓN ADMINISTRATIVA Y FINANCIERA (GESTIÓN AMBIENTAL)</v>
      </c>
      <c r="V134" s="26" t="str">
        <f>+'[1]5 - Diseño y Valoración Control'!J154</f>
        <v>Subdirección administrativa y financiera (Gestión Ambiental) verifica la fase precontractual de los criterios ambientales acogidos  a través de los permisos de disposición que entregan los proveedores de acuerdo a los lineamientos e instructivos impartidos en la plataforma de Colombia Compra Eficiente.</v>
      </c>
      <c r="W134" s="22" t="str">
        <f>+'[1]5 - Diseño y Valoración Control'!K154</f>
        <v>Preventivo</v>
      </c>
      <c r="X134" s="19" t="str">
        <f t="shared" si="39"/>
        <v>Probabilidad</v>
      </c>
      <c r="Y134" s="22" t="str">
        <f>+'[1]5 - Diseño y Valoración Control'!M154</f>
        <v>Manual</v>
      </c>
      <c r="Z134" s="19" t="str">
        <f t="shared" si="40"/>
        <v>40%</v>
      </c>
      <c r="AA134" s="22" t="str">
        <f>+'[1]5 - Diseño y Valoración Control'!O154</f>
        <v>Sin documentar</v>
      </c>
      <c r="AB134" s="22" t="s">
        <v>53</v>
      </c>
      <c r="AC134" s="22" t="str">
        <f>+'[1]5 - Diseño y Valoración Control'!Q154</f>
        <v>Sin registro</v>
      </c>
      <c r="AD134" s="20">
        <f>+'[1]5 - Diseño y Valoración Control'!R154</f>
        <v>0.36</v>
      </c>
      <c r="AE134" s="21" t="str">
        <f>+'[1]5 - Diseño y Valoración Control'!S154</f>
        <v>Baja</v>
      </c>
      <c r="AF134" s="20">
        <f>+'[1]5 - Diseño y Valoración Control'!T154</f>
        <v>0.8</v>
      </c>
      <c r="AG134" s="21" t="str">
        <f>+'[1]5 - Diseño y Valoración Control'!U154</f>
        <v>Mayor</v>
      </c>
      <c r="AH134" s="21" t="str">
        <f>+'[1]5 - Diseño y Valoración Control'!V154</f>
        <v>Alto</v>
      </c>
      <c r="AI134" s="21" t="str">
        <f>+'[1]5 - Diseño y Valoración Control'!W154</f>
        <v>Reducir</v>
      </c>
      <c r="AJ134" s="27" t="str">
        <f>+'[1]6 - Plan de Acciones Preventiva'!F152</f>
        <v>P 59.1</v>
      </c>
      <c r="AK134" s="52" t="s">
        <v>329</v>
      </c>
      <c r="AL134" s="52" t="s">
        <v>325</v>
      </c>
      <c r="AM134" s="52" t="s">
        <v>330</v>
      </c>
      <c r="AN134" s="75">
        <v>1</v>
      </c>
      <c r="AO134" s="22">
        <v>0</v>
      </c>
      <c r="AP134" s="32">
        <f t="shared" si="33"/>
        <v>0</v>
      </c>
      <c r="AQ134" s="52" t="s">
        <v>93</v>
      </c>
      <c r="AR134" s="33"/>
      <c r="AS134" s="33">
        <f>+'[1]6 - Plan de Acciones Preventiva'!AM152</f>
        <v>0</v>
      </c>
      <c r="AT134" s="22" t="s">
        <v>469</v>
      </c>
      <c r="AU134" s="22" t="s">
        <v>129</v>
      </c>
      <c r="AV134" s="22" t="s">
        <v>469</v>
      </c>
      <c r="AW134" s="22" t="s">
        <v>129</v>
      </c>
      <c r="AX134" s="33" t="s">
        <v>528</v>
      </c>
      <c r="AY134" s="33" t="s">
        <v>857</v>
      </c>
      <c r="AZ134" s="22" t="s">
        <v>472</v>
      </c>
    </row>
    <row r="135" spans="1:52" s="34" customFormat="1" ht="210" hidden="1" x14ac:dyDescent="0.25">
      <c r="A135" s="26" t="str">
        <f>+'[1]3 - Identificación del Riesgo'!B154</f>
        <v>ADMINISTRACIÓN DE BIENES Y SERVICIOS</v>
      </c>
      <c r="B135" s="26" t="str">
        <f>+'[1]3 - Identificación del Riesgo'!C154</f>
        <v>Administrar los recursos e información financiera con base en las necesidades de las dependencias de la Agencia y organismos estatales requirentes, a través de mecanismos de dirección, registro, ejecución, control y seguimiento de los recursos</v>
      </c>
      <c r="C135" s="26" t="str">
        <f>+'[1]3 - Identificación del Riesgo'!D154</f>
        <v>Desde la recepción de los bienes y servicios, hasta la disposición final de los bienes y el recibido a satisfacción de los servicios</v>
      </c>
      <c r="D135" s="22" t="str">
        <f>+'[1]3 - Identificación del Riesgo'!F154</f>
        <v>SUBDIRECCIÓN ADMINISTRATIVA Y FINANCIERA</v>
      </c>
      <c r="E135" s="27" t="str">
        <f>+'[1]3 - Identificación del Riesgo'!G154</f>
        <v>R 59</v>
      </c>
      <c r="F135" s="22" t="str">
        <f>+'[1]3 - Identificación del Riesgo'!H154</f>
        <v>Incumplimiento de requisitos y trámites legales ambientales en la adquisición de bienes y servicios</v>
      </c>
      <c r="G135" s="22" t="str">
        <f>+'[1]3 - Identificación del Riesgo'!I154</f>
        <v>Afectación Económica o presupuestal</v>
      </c>
      <c r="H135" s="26" t="str">
        <f>+'[1]3 - Identificación del Riesgo'!J154</f>
        <v>Posibilidad de afectación económica por sanciones legales por entes de control debido al desconocimiento e incumplimiento de la normatividad ambiental aplicable</v>
      </c>
      <c r="I135" s="28">
        <f>+'[1]3 - Identificación del Riesgo'!O154</f>
        <v>44701</v>
      </c>
      <c r="J135" s="28" t="str">
        <f>+'[1]3 - Identificación del Riesgo'!K154</f>
        <v>DE CUMPLIMIENTO</v>
      </c>
      <c r="K135" s="29" t="str">
        <f>+'[1]3 - Identificación del Riesgo'!N154</f>
        <v>Ejecución y administración de procesos</v>
      </c>
      <c r="L135" s="30">
        <v>260</v>
      </c>
      <c r="M135" s="21" t="str">
        <f t="shared" si="34"/>
        <v>Media</v>
      </c>
      <c r="N135" s="31">
        <f t="shared" si="35"/>
        <v>0.6</v>
      </c>
      <c r="O135" s="30" t="s">
        <v>314</v>
      </c>
      <c r="P135" s="21" t="str">
        <f>IF(OR(O135=[2]Datos!$A$23,O135=[2]Datos!$B$23),"Leve",IF(OR(O135=[2]Datos!$A$24,O135=[2]Datos!$B$24),"Menor",IF(OR(O135=[2]Datos!$A$25,O135=[2]Datos!$B$25),"Moderado",IF(OR(O135=[2]Datos!$A$26,O135=[2]Datos!$B$26),"Mayor",IF(OR(O135=[2]Datos!$A$27,O135=[2]Datos!$B$27),"Catastrófico","")))))</f>
        <v>Mayor</v>
      </c>
      <c r="Q135" s="31">
        <f t="shared" si="36"/>
        <v>0.8</v>
      </c>
      <c r="R135" s="21" t="str">
        <f t="shared" si="37"/>
        <v>Alto</v>
      </c>
      <c r="S135" s="21" t="e">
        <f t="shared" ca="1" si="38"/>
        <v>#NAME?</v>
      </c>
      <c r="T135" s="27" t="str">
        <f>+'[1]5 - Diseño y Valoración Control'!H155</f>
        <v>C 59.2</v>
      </c>
      <c r="U135" s="26" t="str">
        <f>+'[1]5 - Diseño y Valoración Control'!I155</f>
        <v>SUBDIRECCIÓN ADMINISTRATIVA Y FINANCIERA (GESTIÓN AMBIENTAL)</v>
      </c>
      <c r="V135" s="26" t="str">
        <f>+'[1]5 - Diseño y Valoración Control'!J155</f>
        <v>Subdirección administrativa y financiera (Gestión Ambiental) solicita al proveedor los permisos de disposición a través de un memorando donde se le exige el envío inmediato de los permisos y/o certificados para continuar la prestación del servicio o en caso dado del incumplimiento, solicita la cancelación del contrato</v>
      </c>
      <c r="W135" s="22" t="str">
        <f>+'[1]5 - Diseño y Valoración Control'!K155</f>
        <v>Correctivo</v>
      </c>
      <c r="X135" s="19" t="str">
        <f t="shared" si="39"/>
        <v>Impacto</v>
      </c>
      <c r="Y135" s="22" t="str">
        <f>+'[1]5 - Diseño y Valoración Control'!M155</f>
        <v>Manual</v>
      </c>
      <c r="Z135" s="19" t="str">
        <f t="shared" si="40"/>
        <v>25%</v>
      </c>
      <c r="AA135" s="22" t="str">
        <f>+'[1]5 - Diseño y Valoración Control'!O155</f>
        <v>Sin documentar</v>
      </c>
      <c r="AB135" s="22" t="s">
        <v>53</v>
      </c>
      <c r="AC135" s="22" t="str">
        <f>+'[1]5 - Diseño y Valoración Control'!Q155</f>
        <v>Con registro</v>
      </c>
      <c r="AD135" s="20">
        <f>+'[1]5 - Diseño y Valoración Control'!R155</f>
        <v>0</v>
      </c>
      <c r="AE135" s="21" t="str">
        <f>+'[1]5 - Diseño y Valoración Control'!S155</f>
        <v/>
      </c>
      <c r="AF135" s="20">
        <f>+'[1]5 - Diseño y Valoración Control'!T155</f>
        <v>0</v>
      </c>
      <c r="AG135" s="21" t="str">
        <f>+'[1]5 - Diseño y Valoración Control'!U155</f>
        <v/>
      </c>
      <c r="AH135" s="21" t="str">
        <f>+'[1]5 - Diseño y Valoración Control'!V155</f>
        <v/>
      </c>
      <c r="AI135" s="21"/>
      <c r="AJ135" s="27" t="str">
        <f>+'[1]6 - Plan de Acciones Preventiva'!F153</f>
        <v>P 59.2</v>
      </c>
      <c r="AK135" s="52" t="s">
        <v>331</v>
      </c>
      <c r="AL135" s="52" t="s">
        <v>325</v>
      </c>
      <c r="AM135" s="52" t="s">
        <v>328</v>
      </c>
      <c r="AN135" s="75">
        <v>1</v>
      </c>
      <c r="AO135" s="22">
        <v>0</v>
      </c>
      <c r="AP135" s="32">
        <f t="shared" si="33"/>
        <v>0</v>
      </c>
      <c r="AQ135" s="33" t="s">
        <v>82</v>
      </c>
      <c r="AR135" s="33"/>
      <c r="AS135" s="33">
        <f>+'[1]6 - Plan de Acciones Preventiva'!AM153</f>
        <v>0</v>
      </c>
      <c r="AT135" s="22" t="s">
        <v>685</v>
      </c>
      <c r="AU135" s="22" t="s">
        <v>503</v>
      </c>
      <c r="AV135" s="22" t="s">
        <v>473</v>
      </c>
      <c r="AW135" s="22"/>
      <c r="AX135" s="33" t="s">
        <v>527</v>
      </c>
      <c r="AY135" s="33" t="s">
        <v>858</v>
      </c>
      <c r="AZ135" s="22" t="s">
        <v>472</v>
      </c>
    </row>
    <row r="136" spans="1:52" s="34" customFormat="1" ht="210" hidden="1" x14ac:dyDescent="0.25">
      <c r="A136" s="26" t="str">
        <f>+'[1]3 - Identificación del Riesgo'!B155</f>
        <v>ADMINISTRACIÓN DE BIENES Y SERVICIOS</v>
      </c>
      <c r="B136" s="26" t="str">
        <f>+'[1]3 - Identificación del Riesgo'!C155</f>
        <v>Administrar los recursos e información financiera con base en las necesidades de las dependencias de la Agencia y organismos estatales requirentes, a través de mecanismos de dirección, registro, ejecución, control y seguimiento de los recursos</v>
      </c>
      <c r="C136" s="26" t="str">
        <f>+'[1]3 - Identificación del Riesgo'!D155</f>
        <v>Desde la recepción de los bienes y servicios, hasta la disposición final de los bienes y el recibido a satisfacción de los servicios</v>
      </c>
      <c r="D136" s="22" t="str">
        <f>+'[1]3 - Identificación del Riesgo'!F155</f>
        <v>SUBDIRECCIÓN ADMINISTRATIVA Y FINANCIERA</v>
      </c>
      <c r="E136" s="27" t="str">
        <f>+'[1]3 - Identificación del Riesgo'!G155</f>
        <v>R 60</v>
      </c>
      <c r="F136" s="22" t="str">
        <f>+'[1]3 - Identificación del Riesgo'!H155</f>
        <v>Desactualización del Sistema de Gestión Ambiental con requisitos legales ambientales</v>
      </c>
      <c r="G136" s="22" t="str">
        <f>+'[1]3 - Identificación del Riesgo'!I155</f>
        <v>Afectación Económica o presupuestal</v>
      </c>
      <c r="H136" s="26" t="str">
        <f>+'[1]3 - Identificación del Riesgo'!J155</f>
        <v>Posibilidad de afectación económica por sanciones legales por entes de control debido al desconocimiento de la normatividad ambiental y la insuficiencia de recursos físicos, financieros y de talento humanos</v>
      </c>
      <c r="I136" s="28">
        <f>+'[1]3 - Identificación del Riesgo'!O155</f>
        <v>44701</v>
      </c>
      <c r="J136" s="28" t="str">
        <f>+'[1]3 - Identificación del Riesgo'!K155</f>
        <v>DE CUMPLIMIENTO</v>
      </c>
      <c r="K136" s="29" t="str">
        <f>+'[1]3 - Identificación del Riesgo'!N155</f>
        <v>Ejecución y administración de procesos</v>
      </c>
      <c r="L136" s="30">
        <v>1</v>
      </c>
      <c r="M136" s="21" t="str">
        <f t="shared" si="34"/>
        <v>Muy Baja</v>
      </c>
      <c r="N136" s="31">
        <f t="shared" si="35"/>
        <v>0.2</v>
      </c>
      <c r="O136" s="30" t="s">
        <v>312</v>
      </c>
      <c r="P136" s="21" t="str">
        <f>IF(OR(O136=[2]Datos!$A$23,O136=[2]Datos!$B$23),"Leve",IF(OR(O136=[2]Datos!$A$24,O136=[2]Datos!$B$24),"Menor",IF(OR(O136=[2]Datos!$A$25,O136=[2]Datos!$B$25),"Moderado",IF(OR(O136=[2]Datos!$A$26,O136=[2]Datos!$B$26),"Mayor",IF(OR(O136=[2]Datos!$A$27,O136=[2]Datos!$B$27),"Catastrófico","")))))</f>
        <v>Menor</v>
      </c>
      <c r="Q136" s="31">
        <f t="shared" si="36"/>
        <v>0.4</v>
      </c>
      <c r="R136" s="21" t="str">
        <f t="shared" si="37"/>
        <v>Bajo</v>
      </c>
      <c r="S136" s="21" t="e">
        <f t="shared" ca="1" si="38"/>
        <v>#NAME?</v>
      </c>
      <c r="T136" s="27" t="str">
        <f>+'[1]5 - Diseño y Valoración Control'!H156</f>
        <v>C 60.1</v>
      </c>
      <c r="U136" s="26" t="str">
        <f>+'[1]5 - Diseño y Valoración Control'!I156</f>
        <v>PERSONA ENCARGADA DE LA GESTIÓN AMBIENTAL</v>
      </c>
      <c r="V136" s="26" t="str">
        <f>+'[1]5 - Diseño y Valoración Control'!J156</f>
        <v>Persona encargada de la Gestión Ambiental verifica y realiza el seguimiento del cumplimiento de los requisitos ambientales  a través de la Matriz de requisitos legales ambientales  establecida por la ANT</v>
      </c>
      <c r="W136" s="22" t="str">
        <f>+'[1]5 - Diseño y Valoración Control'!K156</f>
        <v>Detectivo</v>
      </c>
      <c r="X136" s="19" t="str">
        <f t="shared" si="39"/>
        <v>Impacto</v>
      </c>
      <c r="Y136" s="22" t="str">
        <f>+'[1]5 - Diseño y Valoración Control'!M156</f>
        <v>Manual</v>
      </c>
      <c r="Z136" s="19" t="str">
        <f t="shared" si="40"/>
        <v>30%</v>
      </c>
      <c r="AA136" s="22" t="str">
        <f>+'[1]5 - Diseño y Valoración Control'!O156</f>
        <v>Documentado</v>
      </c>
      <c r="AB136" s="22" t="s">
        <v>53</v>
      </c>
      <c r="AC136" s="22" t="str">
        <f>+'[1]5 - Diseño y Valoración Control'!Q156</f>
        <v>Con registro</v>
      </c>
      <c r="AD136" s="20">
        <f>+'[1]5 - Diseño y Valoración Control'!R156</f>
        <v>0.2</v>
      </c>
      <c r="AE136" s="21" t="str">
        <f>+'[1]5 - Diseño y Valoración Control'!S156</f>
        <v>Muy Baja</v>
      </c>
      <c r="AF136" s="20">
        <f>+'[1]5 - Diseño y Valoración Control'!T156</f>
        <v>0.28000000000000003</v>
      </c>
      <c r="AG136" s="21" t="str">
        <f>+'[1]5 - Diseño y Valoración Control'!U156</f>
        <v>Menor</v>
      </c>
      <c r="AH136" s="21" t="str">
        <f>+'[1]5 - Diseño y Valoración Control'!V156</f>
        <v>Bajo</v>
      </c>
      <c r="AI136" s="21" t="str">
        <f>+'[1]5 - Diseño y Valoración Control'!W156</f>
        <v>Aceptar</v>
      </c>
      <c r="AJ136" s="27" t="str">
        <f>+'[1]6 - Plan de Acciones Preventiva'!F154</f>
        <v>P 60.1</v>
      </c>
      <c r="AK136" s="52" t="s">
        <v>332</v>
      </c>
      <c r="AL136" s="52" t="s">
        <v>325</v>
      </c>
      <c r="AM136" s="52" t="s">
        <v>333</v>
      </c>
      <c r="AN136" s="75">
        <v>1</v>
      </c>
      <c r="AO136" s="22">
        <v>0</v>
      </c>
      <c r="AP136" s="32">
        <f t="shared" si="33"/>
        <v>0</v>
      </c>
      <c r="AQ136" s="22" t="str">
        <f>+'[1]6 - Plan de Acciones Preventiva'!AK154</f>
        <v>En curso</v>
      </c>
      <c r="AR136" s="33"/>
      <c r="AS136" s="33">
        <f>+'[1]6 - Plan de Acciones Preventiva'!AM154</f>
        <v>0</v>
      </c>
      <c r="AT136" s="22" t="s">
        <v>469</v>
      </c>
      <c r="AU136" s="22" t="s">
        <v>129</v>
      </c>
      <c r="AV136" s="22" t="s">
        <v>469</v>
      </c>
      <c r="AW136" s="22" t="s">
        <v>129</v>
      </c>
      <c r="AX136" s="33" t="s">
        <v>890</v>
      </c>
      <c r="AY136" s="33" t="s">
        <v>891</v>
      </c>
      <c r="AZ136" s="22" t="s">
        <v>472</v>
      </c>
    </row>
    <row r="137" spans="1:52" s="34" customFormat="1" ht="300" hidden="1" x14ac:dyDescent="0.25">
      <c r="A137" s="26" t="str">
        <f>+'[1]3 - Identificación del Riesgo'!B156</f>
        <v>ADMINISTRACIÓN DE BIENES Y SERVICIOS</v>
      </c>
      <c r="B137" s="26" t="str">
        <f>+'[1]3 - Identificación del Riesgo'!C156</f>
        <v>Administrar los recursos e información financiera con base en las necesidades de las dependencias de la Agencia y organismos estatales requirentes, a través de mecanismos de dirección, registro, ejecución, control y seguimiento de los recursos</v>
      </c>
      <c r="C137" s="26" t="str">
        <f>+'[1]3 - Identificación del Riesgo'!D156</f>
        <v>Desde la recepción de los bienes y servicios, hasta la disposición final de los bienes y el recibido a satisfacción de los servicios</v>
      </c>
      <c r="D137" s="22" t="str">
        <f>+'[1]3 - Identificación del Riesgo'!F156</f>
        <v>SUBDIRECCIÓN ADMINISTRATIVA Y FINANCIERA</v>
      </c>
      <c r="E137" s="27" t="str">
        <f>+'[1]3 - Identificación del Riesgo'!G156</f>
        <v>R 60</v>
      </c>
      <c r="F137" s="22" t="str">
        <f>+'[1]3 - Identificación del Riesgo'!H156</f>
        <v>Desactualización del Sistema de Gestión Ambiental con requisitos legales ambientales</v>
      </c>
      <c r="G137" s="22" t="str">
        <f>+'[1]3 - Identificación del Riesgo'!I156</f>
        <v>Afectación Económica o presupuestal</v>
      </c>
      <c r="H137" s="26" t="str">
        <f>+'[1]3 - Identificación del Riesgo'!J156</f>
        <v>Posibilidad de afectación económica por sanciones legales por entes de control debido al desconocimiento de la normatividad ambiental y la insuficiencia de recursos físicos, financieros y de talento humanos</v>
      </c>
      <c r="I137" s="28">
        <f>+'[1]3 - Identificación del Riesgo'!O156</f>
        <v>44701</v>
      </c>
      <c r="J137" s="28" t="str">
        <f>+'[1]3 - Identificación del Riesgo'!K156</f>
        <v>DE CUMPLIMIENTO</v>
      </c>
      <c r="K137" s="29" t="str">
        <f>+'[1]3 - Identificación del Riesgo'!N156</f>
        <v>Ejecución y administración de procesos</v>
      </c>
      <c r="L137" s="30">
        <v>1</v>
      </c>
      <c r="M137" s="21" t="str">
        <f t="shared" si="34"/>
        <v>Muy Baja</v>
      </c>
      <c r="N137" s="31">
        <f t="shared" si="35"/>
        <v>0.2</v>
      </c>
      <c r="O137" s="30" t="s">
        <v>312</v>
      </c>
      <c r="P137" s="21" t="str">
        <f>IF(OR(O137=[2]Datos!$A$23,O137=[2]Datos!$B$23),"Leve",IF(OR(O137=[2]Datos!$A$24,O137=[2]Datos!$B$24),"Menor",IF(OR(O137=[2]Datos!$A$25,O137=[2]Datos!$B$25),"Moderado",IF(OR(O137=[2]Datos!$A$26,O137=[2]Datos!$B$26),"Mayor",IF(OR(O137=[2]Datos!$A$27,O137=[2]Datos!$B$27),"Catastrófico","")))))</f>
        <v>Menor</v>
      </c>
      <c r="Q137" s="31">
        <f t="shared" si="36"/>
        <v>0.4</v>
      </c>
      <c r="R137" s="21" t="str">
        <f t="shared" si="37"/>
        <v>Bajo</v>
      </c>
      <c r="S137" s="21" t="e">
        <f t="shared" ca="1" si="38"/>
        <v>#NAME?</v>
      </c>
      <c r="T137" s="27" t="str">
        <f>+'[1]5 - Diseño y Valoración Control'!H157</f>
        <v>C 60.2</v>
      </c>
      <c r="U137" s="26" t="str">
        <f>+'[1]5 - Diseño y Valoración Control'!I157</f>
        <v>PERSONA ENCARGADA DE LA GESTIÓN AMBIENTAL</v>
      </c>
      <c r="V137" s="26" t="str">
        <f>+'[1]5 - Diseño y Valoración Control'!J157</f>
        <v>Persona encargada de la Gestión Ambiental actualiza Plan Institucional de Gestión Ambiental a través del documento y la Matriz de requisitos legales ambientales  donde se modifica los parámetros que presentan desactualización de normativa y plan de ejecución</v>
      </c>
      <c r="W137" s="22" t="str">
        <f>+'[1]5 - Diseño y Valoración Control'!K157</f>
        <v>Correctivo</v>
      </c>
      <c r="X137" s="19" t="str">
        <f t="shared" si="39"/>
        <v>Impacto</v>
      </c>
      <c r="Y137" s="22" t="str">
        <f>+'[1]5 - Diseño y Valoración Control'!M157</f>
        <v>Manual</v>
      </c>
      <c r="Z137" s="19" t="str">
        <f t="shared" si="40"/>
        <v>25%</v>
      </c>
      <c r="AA137" s="22" t="str">
        <f>+'[1]5 - Diseño y Valoración Control'!O157</f>
        <v>Documentado</v>
      </c>
      <c r="AB137" s="22" t="s">
        <v>53</v>
      </c>
      <c r="AC137" s="22" t="str">
        <f>+'[1]5 - Diseño y Valoración Control'!Q157</f>
        <v>Con registro</v>
      </c>
      <c r="AD137" s="20">
        <f>+'[1]5 - Diseño y Valoración Control'!R157</f>
        <v>0</v>
      </c>
      <c r="AE137" s="21" t="str">
        <f>+'[1]5 - Diseño y Valoración Control'!S157</f>
        <v/>
      </c>
      <c r="AF137" s="20">
        <f>+'[1]5 - Diseño y Valoración Control'!T157</f>
        <v>0</v>
      </c>
      <c r="AG137" s="21" t="str">
        <f>+'[1]5 - Diseño y Valoración Control'!U157</f>
        <v/>
      </c>
      <c r="AH137" s="21" t="str">
        <f>+'[1]5 - Diseño y Valoración Control'!V157</f>
        <v/>
      </c>
      <c r="AI137" s="21"/>
      <c r="AJ137" s="27" t="str">
        <f>+'[1]6 - Plan de Acciones Preventiva'!F155</f>
        <v>P 60.2</v>
      </c>
      <c r="AK137" s="52" t="s">
        <v>334</v>
      </c>
      <c r="AL137" s="52" t="s">
        <v>325</v>
      </c>
      <c r="AM137" s="52" t="s">
        <v>328</v>
      </c>
      <c r="AN137" s="75">
        <v>2</v>
      </c>
      <c r="AO137" s="22">
        <v>1</v>
      </c>
      <c r="AP137" s="32">
        <f t="shared" si="33"/>
        <v>0.5</v>
      </c>
      <c r="AQ137" s="22" t="s">
        <v>82</v>
      </c>
      <c r="AR137" s="33" t="s">
        <v>335</v>
      </c>
      <c r="AS137" s="33">
        <f>+'[1]6 - Plan de Acciones Preventiva'!AM155</f>
        <v>0</v>
      </c>
      <c r="AT137" s="22" t="s">
        <v>685</v>
      </c>
      <c r="AU137" s="22" t="s">
        <v>503</v>
      </c>
      <c r="AV137" s="22" t="s">
        <v>469</v>
      </c>
      <c r="AW137" s="22" t="s">
        <v>129</v>
      </c>
      <c r="AX137" s="33" t="s">
        <v>757</v>
      </c>
      <c r="AY137" s="33" t="s">
        <v>859</v>
      </c>
      <c r="AZ137" s="22" t="s">
        <v>472</v>
      </c>
    </row>
    <row r="138" spans="1:52" s="91" customFormat="1" ht="210" hidden="1" x14ac:dyDescent="0.25">
      <c r="A138" s="79" t="str">
        <f>+'[1]3 - Identificación del Riesgo'!B157</f>
        <v>ADMINISTRACIÓN DE BIENES Y SERVICIOS</v>
      </c>
      <c r="B138" s="79" t="str">
        <f>+'[1]3 - Identificación del Riesgo'!C157</f>
        <v>Administrar los recursos e información financiera con base en las necesidades de las dependencias de la Agencia y organismos estatales requirentes, a través de mecanismos de dirección, registro, ejecución, control y seguimiento de los recursos</v>
      </c>
      <c r="C138" s="79" t="str">
        <f>+'[1]3 - Identificación del Riesgo'!D157</f>
        <v>Desde la recepción de los bienes y servicios, hasta la disposición final de los bienes y el recibido a satisfacción de los servicios</v>
      </c>
      <c r="D138" s="80" t="str">
        <f>+'[1]3 - Identificación del Riesgo'!F157</f>
        <v>SUBDIRECCIÓN ADMINISTRATIVA Y FINANCIERA</v>
      </c>
      <c r="E138" s="81" t="str">
        <f>+'[1]3 - Identificación del Riesgo'!G157</f>
        <v>R 61</v>
      </c>
      <c r="F138" s="80" t="str">
        <f>+'[1]3 - Identificación del Riesgo'!H157</f>
        <v>Disposición de residuos ordinarios sin cumplir las prácticas establecidas en la entidad</v>
      </c>
      <c r="G138" s="80" t="str">
        <f>+'[1]3 - Identificación del Riesgo'!I157</f>
        <v>Afectación Económica o presupuestal</v>
      </c>
      <c r="H138" s="79" t="str">
        <f>+'[1]3 - Identificación del Riesgo'!J157</f>
        <v>Posibilidad de afectación económica por sanciones legales por entes de control debido a la disposición incorrecta para los residuos ordinarios de acuerdo con las prácticas establecidas en la entidad</v>
      </c>
      <c r="I138" s="82">
        <f>+'[1]3 - Identificación del Riesgo'!O157</f>
        <v>44701</v>
      </c>
      <c r="J138" s="82" t="str">
        <f>+'[1]3 - Identificación del Riesgo'!K157</f>
        <v>OPERATIVOS</v>
      </c>
      <c r="K138" s="83" t="str">
        <f>+'[1]3 - Identificación del Riesgo'!N157</f>
        <v>Ejecución y administración de procesos</v>
      </c>
      <c r="L138" s="84">
        <v>365</v>
      </c>
      <c r="M138" s="85" t="str">
        <f t="shared" si="34"/>
        <v>Media</v>
      </c>
      <c r="N138" s="86">
        <f t="shared" si="35"/>
        <v>0.6</v>
      </c>
      <c r="O138" s="84" t="s">
        <v>312</v>
      </c>
      <c r="P138" s="85" t="str">
        <f>IF(OR(O138=[2]Datos!$A$23,O138=[2]Datos!$B$23),"Leve",IF(OR(O138=[2]Datos!$A$24,O138=[2]Datos!$B$24),"Menor",IF(OR(O138=[2]Datos!$A$25,O138=[2]Datos!$B$25),"Moderado",IF(OR(O138=[2]Datos!$A$26,O138=[2]Datos!$B$26),"Mayor",IF(OR(O138=[2]Datos!$A$27,O138=[2]Datos!$B$27),"Catastrófico","")))))</f>
        <v>Menor</v>
      </c>
      <c r="Q138" s="86">
        <f t="shared" si="36"/>
        <v>0.4</v>
      </c>
      <c r="R138" s="85" t="str">
        <f t="shared" si="37"/>
        <v>Moderado</v>
      </c>
      <c r="S138" s="85" t="e">
        <f t="shared" ca="1" si="38"/>
        <v>#NAME?</v>
      </c>
      <c r="T138" s="94" t="str">
        <f>+'[1]5 - Diseño y Valoración Control'!H158</f>
        <v>C 61.1</v>
      </c>
      <c r="U138" s="79" t="str">
        <f>+'[1]5 - Diseño y Valoración Control'!I158</f>
        <v>PERSONA ENCARGADA DE LA GESTIÓN AMBIENTAL</v>
      </c>
      <c r="V138" s="79" t="str">
        <f>+'[1]5 - Diseño y Valoración Control'!J158</f>
        <v>Persona encargada de la Gestión Ambiental verifica el manejo de los residuos que ingresan al cuarto de acopio a través de la observación donde se evidencia la correcta separación de residuos</v>
      </c>
      <c r="W138" s="80" t="str">
        <f>+'[1]5 - Diseño y Valoración Control'!K158</f>
        <v>Detectivo</v>
      </c>
      <c r="X138" s="87" t="str">
        <f t="shared" si="39"/>
        <v>Impacto</v>
      </c>
      <c r="Y138" s="80" t="str">
        <f>+'[1]5 - Diseño y Valoración Control'!M158</f>
        <v>Manual</v>
      </c>
      <c r="Z138" s="87" t="str">
        <f t="shared" si="40"/>
        <v>30%</v>
      </c>
      <c r="AA138" s="80" t="str">
        <f>+'[1]5 - Diseño y Valoración Control'!O158</f>
        <v>Sin documentar</v>
      </c>
      <c r="AB138" s="80" t="s">
        <v>53</v>
      </c>
      <c r="AC138" s="80" t="str">
        <f>+'[1]5 - Diseño y Valoración Control'!Q158</f>
        <v>Sin registro</v>
      </c>
      <c r="AD138" s="88">
        <f>+'[1]5 - Diseño y Valoración Control'!R158</f>
        <v>0.6</v>
      </c>
      <c r="AE138" s="85" t="str">
        <f>+'[1]5 - Diseño y Valoración Control'!S158</f>
        <v>Media</v>
      </c>
      <c r="AF138" s="88">
        <f>+'[1]5 - Diseño y Valoración Control'!T158</f>
        <v>0.28000000000000003</v>
      </c>
      <c r="AG138" s="85" t="str">
        <f>+'[1]5 - Diseño y Valoración Control'!U158</f>
        <v>Menor</v>
      </c>
      <c r="AH138" s="85" t="str">
        <f>+'[1]5 - Diseño y Valoración Control'!V158</f>
        <v>Moderado</v>
      </c>
      <c r="AI138" s="85" t="str">
        <f>+'[1]5 - Diseño y Valoración Control'!W158</f>
        <v>Reducir</v>
      </c>
      <c r="AJ138" s="94" t="str">
        <f>+'[1]6 - Plan de Acciones Preventiva'!F156</f>
        <v>P 61.1</v>
      </c>
      <c r="AK138" s="92" t="s">
        <v>336</v>
      </c>
      <c r="AL138" s="92" t="s">
        <v>325</v>
      </c>
      <c r="AM138" s="92" t="s">
        <v>328</v>
      </c>
      <c r="AN138" s="89">
        <v>2</v>
      </c>
      <c r="AO138" s="80">
        <v>1</v>
      </c>
      <c r="AP138" s="93">
        <f t="shared" si="33"/>
        <v>0.5</v>
      </c>
      <c r="AQ138" s="80" t="str">
        <f>+'[1]6 - Plan de Acciones Preventiva'!AK156</f>
        <v>En curso</v>
      </c>
      <c r="AR138" s="90"/>
      <c r="AS138" s="90">
        <f>+'[1]6 - Plan de Acciones Preventiva'!AM156</f>
        <v>0</v>
      </c>
      <c r="AT138" s="80" t="s">
        <v>469</v>
      </c>
      <c r="AU138" s="80" t="s">
        <v>129</v>
      </c>
      <c r="AV138" s="80" t="s">
        <v>469</v>
      </c>
      <c r="AW138" s="80" t="s">
        <v>129</v>
      </c>
      <c r="AX138" s="90" t="s">
        <v>529</v>
      </c>
      <c r="AY138" s="90" t="s">
        <v>860</v>
      </c>
      <c r="AZ138" s="80" t="s">
        <v>472</v>
      </c>
    </row>
    <row r="139" spans="1:52" s="91" customFormat="1" ht="75" hidden="1" customHeight="1" x14ac:dyDescent="0.25">
      <c r="A139" s="79" t="str">
        <f>+'[1]3 - Identificación del Riesgo'!B158</f>
        <v>ADMINISTRACIÓN DE BIENES Y SERVICIOS</v>
      </c>
      <c r="B139" s="79" t="str">
        <f>+'[1]3 - Identificación del Riesgo'!C158</f>
        <v>Administrar los recursos e información financiera con base en las necesidades de las dependencias de la Agencia y organismos estatales requirentes, a través de mecanismos de dirección, registro, ejecución, control y seguimiento de los recursos</v>
      </c>
      <c r="C139" s="79" t="str">
        <f>+'[1]3 - Identificación del Riesgo'!D158</f>
        <v>Desde la recepción de los bienes y servicios, hasta la disposición final de los bienes y el recibido a satisfacción de los servicios</v>
      </c>
      <c r="D139" s="80" t="str">
        <f>+'[1]3 - Identificación del Riesgo'!F158</f>
        <v>SUBDIRECCIÓN ADMINISTRATIVA Y FINANCIERA</v>
      </c>
      <c r="E139" s="81" t="str">
        <f>+'[1]3 - Identificación del Riesgo'!G158</f>
        <v>R 61</v>
      </c>
      <c r="F139" s="80" t="str">
        <f>+'[1]3 - Identificación del Riesgo'!H158</f>
        <v>Disposición de residuos ordinarios sin cumplir las prácticas establecidas en la entidad</v>
      </c>
      <c r="G139" s="80" t="str">
        <f>+'[1]3 - Identificación del Riesgo'!I158</f>
        <v>Afectación Económica o presupuestal</v>
      </c>
      <c r="H139" s="79" t="str">
        <f>+'[1]3 - Identificación del Riesgo'!J158</f>
        <v>Posibilidad de afectación económica por sanciones legales por entes de control debido a la disposición incorrecta para los residuos ordinarios de acuerdo con las prácticas establecidas en la entidad</v>
      </c>
      <c r="I139" s="82">
        <f>+'[1]3 - Identificación del Riesgo'!O158</f>
        <v>44701</v>
      </c>
      <c r="J139" s="82" t="str">
        <f>+'[1]3 - Identificación del Riesgo'!K158</f>
        <v>OPERATIVOS</v>
      </c>
      <c r="K139" s="83" t="str">
        <f>+'[1]3 - Identificación del Riesgo'!N158</f>
        <v>Ejecución y administración de procesos</v>
      </c>
      <c r="L139" s="84">
        <v>365</v>
      </c>
      <c r="M139" s="85" t="str">
        <f t="shared" si="34"/>
        <v>Media</v>
      </c>
      <c r="N139" s="86">
        <f t="shared" si="35"/>
        <v>0.6</v>
      </c>
      <c r="O139" s="84" t="s">
        <v>312</v>
      </c>
      <c r="P139" s="85" t="str">
        <f>IF(OR(O139=[2]Datos!$A$23,O139=[2]Datos!$B$23),"Leve",IF(OR(O139=[2]Datos!$A$24,O139=[2]Datos!$B$24),"Menor",IF(OR(O139=[2]Datos!$A$25,O139=[2]Datos!$B$25),"Moderado",IF(OR(O139=[2]Datos!$A$26,O139=[2]Datos!$B$26),"Mayor",IF(OR(O139=[2]Datos!$A$27,O139=[2]Datos!$B$27),"Catastrófico","")))))</f>
        <v>Menor</v>
      </c>
      <c r="Q139" s="86">
        <f t="shared" si="36"/>
        <v>0.4</v>
      </c>
      <c r="R139" s="85" t="str">
        <f t="shared" si="37"/>
        <v>Moderado</v>
      </c>
      <c r="S139" s="85" t="e">
        <f t="shared" ca="1" si="38"/>
        <v>#NAME?</v>
      </c>
      <c r="T139" s="94" t="str">
        <f>+'[1]5 - Diseño y Valoración Control'!H159</f>
        <v>C 61.1</v>
      </c>
      <c r="U139" s="79" t="str">
        <f>+'[1]5 - Diseño y Valoración Control'!I159</f>
        <v>PERSONA ENCARGADA DE LA GESTIÓN AMBIENTAL</v>
      </c>
      <c r="V139" s="79" t="str">
        <f>+'[1]5 - Diseño y Valoración Control'!J159</f>
        <v>Persona encargada de la Gestión Ambiental reasigna los residuos de acuerdo a su clasificación a través de una manipulación manual donde separa los residuos que han sido mal clasificados y organiza de manera correcta para su posterior recolección</v>
      </c>
      <c r="W139" s="80" t="str">
        <f>+'[1]5 - Diseño y Valoración Control'!K159</f>
        <v>Correctivo</v>
      </c>
      <c r="X139" s="87" t="str">
        <f t="shared" si="39"/>
        <v>Impacto</v>
      </c>
      <c r="Y139" s="80" t="str">
        <f>+'[1]5 - Diseño y Valoración Control'!M159</f>
        <v>Manual</v>
      </c>
      <c r="Z139" s="87" t="str">
        <f t="shared" si="40"/>
        <v>25%</v>
      </c>
      <c r="AA139" s="80" t="str">
        <f>+'[1]5 - Diseño y Valoración Control'!O159</f>
        <v>Sin documentar</v>
      </c>
      <c r="AB139" s="80" t="s">
        <v>53</v>
      </c>
      <c r="AC139" s="80" t="str">
        <f>+'[1]5 - Diseño y Valoración Control'!Q159</f>
        <v>Sin registro</v>
      </c>
      <c r="AD139" s="88">
        <f>+'[1]5 - Diseño y Valoración Control'!R159</f>
        <v>0</v>
      </c>
      <c r="AE139" s="85" t="str">
        <f>+'[1]5 - Diseño y Valoración Control'!S159</f>
        <v/>
      </c>
      <c r="AF139" s="88">
        <f>+'[1]5 - Diseño y Valoración Control'!T159</f>
        <v>0</v>
      </c>
      <c r="AG139" s="85" t="str">
        <f>+'[1]5 - Diseño y Valoración Control'!U159</f>
        <v/>
      </c>
      <c r="AH139" s="85" t="str">
        <f>+'[1]5 - Diseño y Valoración Control'!V159</f>
        <v/>
      </c>
      <c r="AI139" s="85"/>
      <c r="AJ139" s="94" t="str">
        <f>+'[1]6 - Plan de Acciones Preventiva'!F157</f>
        <v>P 61.1</v>
      </c>
      <c r="AK139" s="79"/>
      <c r="AL139" s="79" t="str">
        <f>+'[1]6 - Plan de Acciones Preventiva'!H157</f>
        <v/>
      </c>
      <c r="AM139" s="79">
        <f>+'[1]6 - Plan de Acciones Preventiva'!I157</f>
        <v>0</v>
      </c>
      <c r="AN139" s="89">
        <f>+'[1]6 - Plan de Acciones Preventiva'!J157</f>
        <v>0</v>
      </c>
      <c r="AO139" s="80">
        <f>+'[1]6 - Plan de Acciones Preventiva'!AI157</f>
        <v>0</v>
      </c>
      <c r="AP139" s="93" t="e">
        <f t="shared" si="33"/>
        <v>#DIV/0!</v>
      </c>
      <c r="AQ139" s="80">
        <f>+'[1]6 - Plan de Acciones Preventiva'!AK157</f>
        <v>0</v>
      </c>
      <c r="AR139" s="90"/>
      <c r="AS139" s="90">
        <f>+'[1]6 - Plan de Acciones Preventiva'!AM157</f>
        <v>0</v>
      </c>
      <c r="AT139" s="80" t="s">
        <v>685</v>
      </c>
      <c r="AU139" s="80" t="s">
        <v>503</v>
      </c>
      <c r="AV139" s="80" t="s">
        <v>684</v>
      </c>
      <c r="AW139" s="80" t="s">
        <v>503</v>
      </c>
      <c r="AX139" s="90" t="s">
        <v>530</v>
      </c>
      <c r="AY139" s="90" t="s">
        <v>861</v>
      </c>
      <c r="AZ139" s="80" t="s">
        <v>472</v>
      </c>
    </row>
    <row r="140" spans="1:52" s="34" customFormat="1" ht="210" hidden="1" customHeight="1" x14ac:dyDescent="0.2">
      <c r="A140" s="26" t="str">
        <f>+'[1]3 - Identificación del Riesgo'!B159</f>
        <v>GESTIÓN FINANCIERA</v>
      </c>
      <c r="B140" s="26" t="str">
        <f>+'[1]3 - Identificación del Riesgo'!C159</f>
        <v>Administrar los recursos e información financiera con base en las necesidades de las dependencias de la Agencia y organismos estatales requirentes, a través de mecanismos de dirección, registro, ejecución, control y seguimiento de los recursos</v>
      </c>
      <c r="C140" s="26" t="str">
        <f>+'[1]3 - Identificación del Riesgo'!D159</f>
        <v>Desde la elaboración del anteproyecto de presupuesto de la ANT, hasta la presentación de los estados financieros</v>
      </c>
      <c r="D140" s="22" t="str">
        <f>+'[1]3 - Identificación del Riesgo'!F159</f>
        <v>SUBDIRECCIÓN ADMINISTRATIVA Y FINANCIERA</v>
      </c>
      <c r="E140" s="27" t="str">
        <f>+'[1]3 - Identificación del Riesgo'!G159</f>
        <v>R 62</v>
      </c>
      <c r="F140" s="22" t="str">
        <f>+'[1]3 - Identificación del Riesgo'!H159</f>
        <v>Registro de gastos y pagos sin cumplimiento de requisitos legales</v>
      </c>
      <c r="G140" s="22" t="str">
        <f>+'[1]3 - Identificación del Riesgo'!I159</f>
        <v>Afectación Económica o presupuestal</v>
      </c>
      <c r="H140" s="26" t="str">
        <f>+'[1]3 - Identificación del Riesgo'!J159</f>
        <v>Posibilidad de afectación económica por sanciones penales, disciplinarias, fiscales y administrativa debido a la falta de verificación en los requisitos de los supervisores y/o área técnica que solicita el trámite y/o deficiencia en la planeación para la ejecución frente a los tiempos requeridos en el trámite financiero por parte de las áreas ejecutoras</v>
      </c>
      <c r="I140" s="28">
        <f>+'[1]3 - Identificación del Riesgo'!O159</f>
        <v>44701</v>
      </c>
      <c r="J140" s="28" t="str">
        <f>+'[1]3 - Identificación del Riesgo'!K159</f>
        <v>FINANCIEROS</v>
      </c>
      <c r="K140" s="29" t="str">
        <f>+'[1]3 - Identificación del Riesgo'!N159</f>
        <v>Ejecución y administración de procesos</v>
      </c>
      <c r="L140" s="30">
        <v>365</v>
      </c>
      <c r="M140" s="21" t="str">
        <f t="shared" si="34"/>
        <v>Media</v>
      </c>
      <c r="N140" s="31">
        <f t="shared" si="35"/>
        <v>0.6</v>
      </c>
      <c r="O140" s="30" t="s">
        <v>51</v>
      </c>
      <c r="P140" s="21" t="str">
        <f>IF(OR(O140=[2]Datos!$A$23,O140=[2]Datos!$B$23),"Leve",IF(OR(O140=[2]Datos!$A$24,O140=[2]Datos!$B$24),"Menor",IF(OR(O140=[2]Datos!$A$25,O140=[2]Datos!$B$25),"Moderado",IF(OR(O140=[2]Datos!$A$26,O140=[2]Datos!$B$26),"Mayor",IF(OR(O140=[2]Datos!$A$27,O140=[2]Datos!$B$27),"Catastrófico","")))))</f>
        <v>Catastrófico</v>
      </c>
      <c r="Q140" s="31">
        <f t="shared" si="36"/>
        <v>1</v>
      </c>
      <c r="R140" s="21" t="str">
        <f t="shared" si="37"/>
        <v>Extremo</v>
      </c>
      <c r="S140" s="21" t="e">
        <f t="shared" ca="1" si="38"/>
        <v>#NAME?</v>
      </c>
      <c r="T140" s="27" t="str">
        <f>+'[1]5 - Diseño y Valoración Control'!H160</f>
        <v>C 62.1</v>
      </c>
      <c r="U140" s="26" t="str">
        <f>+'[1]5 - Diseño y Valoración Control'!I160</f>
        <v>SUBDIRECCIÓN ADMINISTRATIVA Y FINANCIERA (TESORERÍA)</v>
      </c>
      <c r="V140" s="26" t="str">
        <f>+'[1]5 - Diseño y Valoración Control'!J160</f>
        <v xml:space="preserve">Subdirección Administrativa y Financiera (Tesorería) verifica el cumplimiento de requisitos para el pago a través de las listas de chequeo actualizadas y publicadas en la Intranet donde valida la información para registrar el gasto y generar los pagos en la plataforma de SIIF-Nación </v>
      </c>
      <c r="W140" s="22" t="str">
        <f>+'[1]5 - Diseño y Valoración Control'!K160</f>
        <v>Detectivo</v>
      </c>
      <c r="X140" s="19" t="str">
        <f t="shared" si="39"/>
        <v>Impacto</v>
      </c>
      <c r="Y140" s="22" t="str">
        <f>+'[1]5 - Diseño y Valoración Control'!M160</f>
        <v>Manual</v>
      </c>
      <c r="Z140" s="19" t="str">
        <f t="shared" si="40"/>
        <v>30%</v>
      </c>
      <c r="AA140" s="22" t="str">
        <f>+'[1]5 - Diseño y Valoración Control'!O160</f>
        <v>Documentado</v>
      </c>
      <c r="AB140" s="22" t="s">
        <v>53</v>
      </c>
      <c r="AC140" s="22" t="str">
        <f>+'[1]5 - Diseño y Valoración Control'!Q160</f>
        <v>Con registro</v>
      </c>
      <c r="AD140" s="20">
        <f>+'[1]5 - Diseño y Valoración Control'!R160</f>
        <v>0.6</v>
      </c>
      <c r="AE140" s="21" t="str">
        <f>+'[1]5 - Diseño y Valoración Control'!S160</f>
        <v>Media</v>
      </c>
      <c r="AF140" s="20">
        <f>+'[1]5 - Diseño y Valoración Control'!T160</f>
        <v>0.7</v>
      </c>
      <c r="AG140" s="21" t="str">
        <f>+'[1]5 - Diseño y Valoración Control'!U160</f>
        <v>Mayor</v>
      </c>
      <c r="AH140" s="21" t="str">
        <f>+'[1]5 - Diseño y Valoración Control'!V160</f>
        <v>Alto</v>
      </c>
      <c r="AI140" s="21" t="str">
        <f>+'[1]5 - Diseño y Valoración Control'!W160</f>
        <v>Reducir</v>
      </c>
      <c r="AJ140" s="27" t="str">
        <f>+'[1]6 - Plan de Acciones Preventiva'!F158</f>
        <v>P 62.1</v>
      </c>
      <c r="AK140" s="26" t="str">
        <f>+'[1]6 - Plan de Acciones Preventiva'!G158</f>
        <v>Realizar auditorias trimestrales a una muestra del uno (1%) por ciento de los pagos de contratos de prestación de servicios realizados en el periodo</v>
      </c>
      <c r="AL140" s="26" t="str">
        <f>+'[1]6 - Plan de Acciones Preventiva'!H158</f>
        <v>SUBDIRECCIÓN ADMINISTRATIVA Y FINANCIERA (TESORERÍA)</v>
      </c>
      <c r="AM140" s="26" t="str">
        <f>+'[1]6 - Plan de Acciones Preventiva'!I158</f>
        <v>Informe de auditoría</v>
      </c>
      <c r="AN140" s="75">
        <v>4</v>
      </c>
      <c r="AO140" s="22">
        <v>1</v>
      </c>
      <c r="AP140" s="32">
        <f t="shared" si="33"/>
        <v>0.25</v>
      </c>
      <c r="AQ140" s="22" t="s">
        <v>175</v>
      </c>
      <c r="AR140" s="46" t="s">
        <v>337</v>
      </c>
      <c r="AS140" s="33"/>
      <c r="AT140" s="22" t="s">
        <v>469</v>
      </c>
      <c r="AU140" s="22" t="s">
        <v>129</v>
      </c>
      <c r="AV140" s="22" t="s">
        <v>469</v>
      </c>
      <c r="AW140" s="22" t="s">
        <v>129</v>
      </c>
      <c r="AX140" s="33" t="s">
        <v>758</v>
      </c>
      <c r="AY140" s="33" t="s">
        <v>862</v>
      </c>
      <c r="AZ140" s="22" t="s">
        <v>472</v>
      </c>
    </row>
    <row r="141" spans="1:52" s="34" customFormat="1" ht="255" hidden="1" x14ac:dyDescent="0.25">
      <c r="A141" s="26" t="str">
        <f>+'[1]3 - Identificación del Riesgo'!B160</f>
        <v>GESTIÓN FINANCIERA</v>
      </c>
      <c r="B141" s="26" t="str">
        <f>+'[1]3 - Identificación del Riesgo'!C160</f>
        <v>Administrar los recursos e información financiera con base en las necesidades de las dependencias de la Agencia y organismos estatales requirentes, a través de mecanismos de dirección, registro, ejecución, control y seguimiento de los recursos</v>
      </c>
      <c r="C141" s="26" t="str">
        <f>+'[1]3 - Identificación del Riesgo'!D160</f>
        <v>Desde la elaboración del anteproyecto de presupuesto de la ANT, hasta la presentación de los estados financieros</v>
      </c>
      <c r="D141" s="22" t="str">
        <f>+'[1]3 - Identificación del Riesgo'!F160</f>
        <v>SUBDIRECCIÓN ADMINISTRATIVA Y FINANCIERA</v>
      </c>
      <c r="E141" s="27" t="str">
        <f>+'[1]3 - Identificación del Riesgo'!G160</f>
        <v>R 62</v>
      </c>
      <c r="F141" s="22" t="str">
        <f>+'[1]3 - Identificación del Riesgo'!H160</f>
        <v>Registro de gastos y pagos sin cumplimiento de requisitos legales</v>
      </c>
      <c r="G141" s="22" t="str">
        <f>+'[1]3 - Identificación del Riesgo'!I160</f>
        <v>Afectación Económica o presupuestal</v>
      </c>
      <c r="H141" s="26" t="str">
        <f>+'[1]3 - Identificación del Riesgo'!J160</f>
        <v>Posibilidad de afectación económica por sanciones penales, disciplinarias, fiscales y administrativa debido a la falta de verificación en los requisitos de los supervisores y/o área técnica que solicita el trámite y/o deficiencia en la planeación para la ejecución frente a los tiempos requeridos en el trámite financiero por parte de las áreas ejecutoras</v>
      </c>
      <c r="I141" s="28">
        <f>+'[1]3 - Identificación del Riesgo'!O160</f>
        <v>44701</v>
      </c>
      <c r="J141" s="28" t="str">
        <f>+'[1]3 - Identificación del Riesgo'!K160</f>
        <v>FINANCIEROS</v>
      </c>
      <c r="K141" s="29" t="str">
        <f>+'[1]3 - Identificación del Riesgo'!N160</f>
        <v>Ejecución y administración de procesos</v>
      </c>
      <c r="L141" s="30">
        <v>365</v>
      </c>
      <c r="M141" s="21" t="str">
        <f t="shared" si="34"/>
        <v>Media</v>
      </c>
      <c r="N141" s="31">
        <f t="shared" si="35"/>
        <v>0.6</v>
      </c>
      <c r="O141" s="30" t="s">
        <v>51</v>
      </c>
      <c r="P141" s="21" t="str">
        <f>IF(OR(O141=[2]Datos!$A$23,O141=[2]Datos!$B$23),"Leve",IF(OR(O141=[2]Datos!$A$24,O141=[2]Datos!$B$24),"Menor",IF(OR(O141=[2]Datos!$A$25,O141=[2]Datos!$B$25),"Moderado",IF(OR(O141=[2]Datos!$A$26,O141=[2]Datos!$B$26),"Mayor",IF(OR(O141=[2]Datos!$A$27,O141=[2]Datos!$B$27),"Catastrófico","")))))</f>
        <v>Catastrófico</v>
      </c>
      <c r="Q141" s="31">
        <f t="shared" si="36"/>
        <v>1</v>
      </c>
      <c r="R141" s="21" t="str">
        <f t="shared" si="37"/>
        <v>Extremo</v>
      </c>
      <c r="S141" s="21" t="e">
        <f t="shared" ca="1" si="38"/>
        <v>#NAME?</v>
      </c>
      <c r="T141" s="27" t="str">
        <f>+'[1]5 - Diseño y Valoración Control'!H161</f>
        <v>C 62.2</v>
      </c>
      <c r="U141" s="26" t="str">
        <f>+'[1]5 - Diseño y Valoración Control'!I161</f>
        <v>SUBDIRECCIÓN ADMINISTRATIVA Y FINANCIERA (TESORERÍA)</v>
      </c>
      <c r="V141" s="26" t="str">
        <f>+'[1]5 - Diseño y Valoración Control'!J161</f>
        <v xml:space="preserve">Subdirección Administrativa y Financiera (Tesorería) devuelve el registro del pago a través de un correo electrónico a la dependencia que presenta la novedad donde se explica el porque de la observación y el rechazo de la plataforma de SIIF-Nación </v>
      </c>
      <c r="W141" s="22" t="str">
        <f>+'[1]5 - Diseño y Valoración Control'!K161</f>
        <v>Correctivo</v>
      </c>
      <c r="X141" s="19" t="str">
        <f t="shared" si="39"/>
        <v>Impacto</v>
      </c>
      <c r="Y141" s="22" t="str">
        <f>+'[1]5 - Diseño y Valoración Control'!M161</f>
        <v>Manual</v>
      </c>
      <c r="Z141" s="19" t="str">
        <f t="shared" si="40"/>
        <v>25%</v>
      </c>
      <c r="AA141" s="22" t="str">
        <f>+'[1]5 - Diseño y Valoración Control'!O161</f>
        <v>Documentado</v>
      </c>
      <c r="AB141" s="22" t="s">
        <v>53</v>
      </c>
      <c r="AC141" s="22" t="str">
        <f>+'[1]5 - Diseño y Valoración Control'!Q161</f>
        <v>Con registro</v>
      </c>
      <c r="AD141" s="20">
        <f>+'[1]5 - Diseño y Valoración Control'!R161</f>
        <v>0</v>
      </c>
      <c r="AE141" s="21" t="str">
        <f>+'[1]5 - Diseño y Valoración Control'!S161</f>
        <v/>
      </c>
      <c r="AF141" s="20">
        <f>+'[1]5 - Diseño y Valoración Control'!T161</f>
        <v>0</v>
      </c>
      <c r="AG141" s="21" t="str">
        <f>+'[1]5 - Diseño y Valoración Control'!U161</f>
        <v/>
      </c>
      <c r="AH141" s="21" t="str">
        <f>+'[1]5 - Diseño y Valoración Control'!V161</f>
        <v/>
      </c>
      <c r="AI141" s="21"/>
      <c r="AJ141" s="27" t="str">
        <f>+'[1]6 - Plan de Acciones Preventiva'!F159</f>
        <v>P 62.2</v>
      </c>
      <c r="AK141" s="26" t="str">
        <f>+'[1]6 - Plan de Acciones Preventiva'!G159</f>
        <v>Realizar capacitaciones sobre el procedimiento de pagos y las listas de chequeo asociadas al procedimiento a los colaboradores de la ANT</v>
      </c>
      <c r="AL141" s="26" t="str">
        <f>+'[1]6 - Plan de Acciones Preventiva'!H159</f>
        <v>SUBDIRECCIÓN ADMINISTRATIVA Y FINANCIERA (TESORERÍA)</v>
      </c>
      <c r="AM141" s="26" t="str">
        <f>+'[1]6 - Plan de Acciones Preventiva'!I159</f>
        <v>Listado de asistencia a capacitación</v>
      </c>
      <c r="AN141" s="75">
        <v>1</v>
      </c>
      <c r="AO141" s="22">
        <v>1</v>
      </c>
      <c r="AP141" s="32">
        <f t="shared" si="33"/>
        <v>1</v>
      </c>
      <c r="AQ141" s="22" t="s">
        <v>196</v>
      </c>
      <c r="AR141" s="33" t="s">
        <v>338</v>
      </c>
      <c r="AS141" s="33"/>
      <c r="AT141" s="22" t="s">
        <v>685</v>
      </c>
      <c r="AU141" s="22" t="s">
        <v>503</v>
      </c>
      <c r="AV141" s="22" t="s">
        <v>469</v>
      </c>
      <c r="AW141" s="22" t="s">
        <v>129</v>
      </c>
      <c r="AX141" s="33" t="s">
        <v>759</v>
      </c>
      <c r="AY141" s="33" t="s">
        <v>863</v>
      </c>
      <c r="AZ141" s="22" t="s">
        <v>472</v>
      </c>
    </row>
    <row r="142" spans="1:52" s="34" customFormat="1" ht="210" hidden="1" x14ac:dyDescent="0.25">
      <c r="A142" s="26" t="str">
        <f>+'[1]3 - Identificación del Riesgo'!B161</f>
        <v>GESTIÓN FINANCIERA</v>
      </c>
      <c r="B142" s="26" t="str">
        <f>+'[1]3 - Identificación del Riesgo'!C161</f>
        <v>Administrar los recursos e información financiera con base en las necesidades de las dependencias de la Agencia y organismos estatales requirentes, a través de mecanismos de dirección, registro, ejecución, control y seguimiento de los recursos</v>
      </c>
      <c r="C142" s="26" t="str">
        <f>+'[1]3 - Identificación del Riesgo'!D161</f>
        <v>Desde la elaboración del anteproyecto de presupuesto de la ANT, hasta la presentación de los estados financieros</v>
      </c>
      <c r="D142" s="22" t="str">
        <f>+'[1]3 - Identificación del Riesgo'!F161</f>
        <v>SUBDIRECCIÓN ADMINISTRATIVA Y FINANCIERA</v>
      </c>
      <c r="E142" s="27" t="str">
        <f>+'[1]3 - Identificación del Riesgo'!G161</f>
        <v>R 63</v>
      </c>
      <c r="F142" s="22" t="str">
        <f>+'[1]3 - Identificación del Riesgo'!H161</f>
        <v>Programación del PAC que no corresponde a las necesidades reales</v>
      </c>
      <c r="G142" s="22" t="str">
        <f>+'[1]3 - Identificación del Riesgo'!I161</f>
        <v>Afectación Económica o presupuestal</v>
      </c>
      <c r="H142" s="26" t="str">
        <f>+'[1]3 - Identificación del Riesgo'!J161</f>
        <v>Posibilidad de afectación económica por sanción del Ministerio de Hacienda debido al  el envío inoportuno y/o inexacto de las solicitudes de pago a la Subdirección Administrativa y Financiera por parte de los supervisores de los contratos</v>
      </c>
      <c r="I142" s="28">
        <f>+'[1]3 - Identificación del Riesgo'!O161</f>
        <v>44701</v>
      </c>
      <c r="J142" s="28" t="str">
        <f>+'[1]3 - Identificación del Riesgo'!K161</f>
        <v>FINANCIEROS</v>
      </c>
      <c r="K142" s="29" t="str">
        <f>+'[1]3 - Identificación del Riesgo'!N161</f>
        <v>Ejecución y administración de procesos</v>
      </c>
      <c r="L142" s="30">
        <v>1</v>
      </c>
      <c r="M142" s="21" t="str">
        <f t="shared" si="34"/>
        <v>Muy Baja</v>
      </c>
      <c r="N142" s="31">
        <f t="shared" si="35"/>
        <v>0.2</v>
      </c>
      <c r="O142" s="30" t="s">
        <v>51</v>
      </c>
      <c r="P142" s="21" t="str">
        <f>IF(OR(O142=[2]Datos!$A$23,O142=[2]Datos!$B$23),"Leve",IF(OR(O142=[2]Datos!$A$24,O142=[2]Datos!$B$24),"Menor",IF(OR(O142=[2]Datos!$A$25,O142=[2]Datos!$B$25),"Moderado",IF(OR(O142=[2]Datos!$A$26,O142=[2]Datos!$B$26),"Mayor",IF(OR(O142=[2]Datos!$A$27,O142=[2]Datos!$B$27),"Catastrófico","")))))</f>
        <v>Catastrófico</v>
      </c>
      <c r="Q142" s="31">
        <f t="shared" si="36"/>
        <v>1</v>
      </c>
      <c r="R142" s="21" t="str">
        <f t="shared" si="37"/>
        <v>Extremo</v>
      </c>
      <c r="S142" s="21" t="e">
        <f t="shared" ca="1" si="38"/>
        <v>#NAME?</v>
      </c>
      <c r="T142" s="27" t="str">
        <f>+'[1]5 - Diseño y Valoración Control'!H162</f>
        <v>C 63.1</v>
      </c>
      <c r="U142" s="26" t="str">
        <f>+'[1]5 - Diseño y Valoración Control'!I162</f>
        <v>SUBDIRECCIÓN ADMINISTRATIVA Y FINANCIERA (TESORERÍA)</v>
      </c>
      <c r="V142" s="26" t="str">
        <f>+'[1]5 - Diseño y Valoración Control'!J162</f>
        <v xml:space="preserve">Subdirección Administrativa y Financiera (Tesorería) valida y consolida la programación del PAC generado por las dependencias a través de un acto administrativo para generar la aprobación ante el Ministerio de Hacienda y al inscripción en la plataforma de SIIF-Nación </v>
      </c>
      <c r="W142" s="22" t="str">
        <f>+'[1]5 - Diseño y Valoración Control'!K162</f>
        <v>Preventivo</v>
      </c>
      <c r="X142" s="19" t="str">
        <f t="shared" si="39"/>
        <v>Probabilidad</v>
      </c>
      <c r="Y142" s="22" t="str">
        <f>+'[1]5 - Diseño y Valoración Control'!M162</f>
        <v>Manual</v>
      </c>
      <c r="Z142" s="19" t="str">
        <f t="shared" si="40"/>
        <v>40%</v>
      </c>
      <c r="AA142" s="22" t="str">
        <f>+'[1]5 - Diseño y Valoración Control'!O162</f>
        <v>Documentado</v>
      </c>
      <c r="AB142" s="22" t="s">
        <v>53</v>
      </c>
      <c r="AC142" s="22" t="str">
        <f>+'[1]5 - Diseño y Valoración Control'!Q162</f>
        <v>Con registro</v>
      </c>
      <c r="AD142" s="20">
        <f>+'[1]5 - Diseño y Valoración Control'!R162</f>
        <v>0.12</v>
      </c>
      <c r="AE142" s="21" t="str">
        <f>+'[1]5 - Diseño y Valoración Control'!S162</f>
        <v>Muy Baja</v>
      </c>
      <c r="AF142" s="20">
        <f>+'[1]5 - Diseño y Valoración Control'!T162</f>
        <v>1</v>
      </c>
      <c r="AG142" s="21" t="str">
        <f>+'[1]5 - Diseño y Valoración Control'!U162</f>
        <v>Catastrófico</v>
      </c>
      <c r="AH142" s="21" t="str">
        <f>+'[1]5 - Diseño y Valoración Control'!V162</f>
        <v>Extremo</v>
      </c>
      <c r="AI142" s="21" t="str">
        <f>+'[1]5 - Diseño y Valoración Control'!W162</f>
        <v>Reducir</v>
      </c>
      <c r="AJ142" s="27" t="str">
        <f>+'[1]6 - Plan de Acciones Preventiva'!F160</f>
        <v>P 63.1</v>
      </c>
      <c r="AK142" s="26" t="str">
        <f>+'[1]6 - Plan de Acciones Preventiva'!G160</f>
        <v>Realizar capacitaciones a las dependencias, sobre la solicitud correcta del PAC para programar</v>
      </c>
      <c r="AL142" s="26" t="str">
        <f>+'[1]6 - Plan de Acciones Preventiva'!H160</f>
        <v>SUBDIRECCIÓN ADMINISTRATIVA Y FINANCIERA (TESORERÍA)</v>
      </c>
      <c r="AM142" s="26" t="str">
        <f>+'[1]6 - Plan de Acciones Preventiva'!I160</f>
        <v>Listado de asistencia a capacitación</v>
      </c>
      <c r="AN142" s="75">
        <v>1</v>
      </c>
      <c r="AO142" s="22"/>
      <c r="AP142" s="32">
        <f t="shared" si="33"/>
        <v>0</v>
      </c>
      <c r="AQ142" s="22"/>
      <c r="AR142" s="33"/>
      <c r="AS142" s="33"/>
      <c r="AT142" s="22" t="s">
        <v>469</v>
      </c>
      <c r="AU142" s="22" t="s">
        <v>129</v>
      </c>
      <c r="AV142" s="22" t="s">
        <v>473</v>
      </c>
      <c r="AW142" s="22"/>
      <c r="AX142" s="33"/>
      <c r="AY142" s="33" t="s">
        <v>828</v>
      </c>
      <c r="AZ142" s="22" t="s">
        <v>472</v>
      </c>
    </row>
    <row r="143" spans="1:52" s="34" customFormat="1" ht="210" hidden="1" x14ac:dyDescent="0.25">
      <c r="A143" s="26" t="str">
        <f>+'[1]3 - Identificación del Riesgo'!B162</f>
        <v>GESTIÓN FINANCIERA</v>
      </c>
      <c r="B143" s="26" t="str">
        <f>+'[1]3 - Identificación del Riesgo'!C162</f>
        <v>Administrar los recursos e información financiera con base en las necesidades de las dependencias de la Agencia y organismos estatales requirentes, a través de mecanismos de dirección, registro, ejecución, control y seguimiento de los recursos</v>
      </c>
      <c r="C143" s="26" t="str">
        <f>+'[1]3 - Identificación del Riesgo'!D162</f>
        <v>Desde la elaboración del anteproyecto de presupuesto de la ANT, hasta la presentación de los estados financieros</v>
      </c>
      <c r="D143" s="22" t="str">
        <f>+'[1]3 - Identificación del Riesgo'!F162</f>
        <v>SUBDIRECCIÓN ADMINISTRATIVA Y FINANCIERA</v>
      </c>
      <c r="E143" s="27" t="str">
        <f>+'[1]3 - Identificación del Riesgo'!G162</f>
        <v>R 63</v>
      </c>
      <c r="F143" s="22" t="str">
        <f>+'[1]3 - Identificación del Riesgo'!H162</f>
        <v>Programación del PAC que no corresponde a las necesidades reales</v>
      </c>
      <c r="G143" s="22" t="str">
        <f>+'[1]3 - Identificación del Riesgo'!I162</f>
        <v>Afectación Económica o presupuestal</v>
      </c>
      <c r="H143" s="26" t="str">
        <f>+'[1]3 - Identificación del Riesgo'!J162</f>
        <v>Posibilidad de afectación económica por sanción del Ministerio de Hacienda debido al  el envío inoportuno y/o inexacto de las solicitudes de pago a la Subdirección Administrativa y Financiera por parte de los supervisores de los contratos</v>
      </c>
      <c r="I143" s="28">
        <f>+'[1]3 - Identificación del Riesgo'!O162</f>
        <v>44701</v>
      </c>
      <c r="J143" s="28" t="str">
        <f>+'[1]3 - Identificación del Riesgo'!K162</f>
        <v>FINANCIEROS</v>
      </c>
      <c r="K143" s="29" t="str">
        <f>+'[1]3 - Identificación del Riesgo'!N162</f>
        <v>Ejecución y administración de procesos</v>
      </c>
      <c r="L143" s="30">
        <v>1</v>
      </c>
      <c r="M143" s="21" t="str">
        <f t="shared" si="34"/>
        <v>Muy Baja</v>
      </c>
      <c r="N143" s="31">
        <f t="shared" si="35"/>
        <v>0.2</v>
      </c>
      <c r="O143" s="30" t="s">
        <v>51</v>
      </c>
      <c r="P143" s="21" t="str">
        <f>IF(OR(O143=[2]Datos!$A$23,O143=[2]Datos!$B$23),"Leve",IF(OR(O143=[2]Datos!$A$24,O143=[2]Datos!$B$24),"Menor",IF(OR(O143=[2]Datos!$A$25,O143=[2]Datos!$B$25),"Moderado",IF(OR(O143=[2]Datos!$A$26,O143=[2]Datos!$B$26),"Mayor",IF(OR(O143=[2]Datos!$A$27,O143=[2]Datos!$B$27),"Catastrófico","")))))</f>
        <v>Catastrófico</v>
      </c>
      <c r="Q143" s="31">
        <f t="shared" si="36"/>
        <v>1</v>
      </c>
      <c r="R143" s="21" t="str">
        <f t="shared" si="37"/>
        <v>Extremo</v>
      </c>
      <c r="S143" s="21" t="e">
        <f t="shared" ca="1" si="38"/>
        <v>#NAME?</v>
      </c>
      <c r="T143" s="27" t="str">
        <f>+'[1]5 - Diseño y Valoración Control'!H163</f>
        <v>C 63.2</v>
      </c>
      <c r="U143" s="26" t="str">
        <f>+'[1]5 - Diseño y Valoración Control'!I163</f>
        <v>SUBDIRECCIÓN ADMINISTRATIVA Y FINANCIERA (TESORERÍA)</v>
      </c>
      <c r="V143" s="26" t="str">
        <f>+'[1]5 - Diseño y Valoración Control'!J163</f>
        <v>Subdirección Administrativa y Financiera (Tesorería) ajusta la programación del PAC a través de un nuevo acto administrativo para generar la aprobación ante el Ministerio de Hacienda de acuerdo a las observaciones encontradas con el PAC original</v>
      </c>
      <c r="W143" s="22" t="str">
        <f>+'[1]5 - Diseño y Valoración Control'!K163</f>
        <v>Correctivo</v>
      </c>
      <c r="X143" s="19" t="str">
        <f t="shared" si="39"/>
        <v>Impacto</v>
      </c>
      <c r="Y143" s="22" t="str">
        <f>+'[1]5 - Diseño y Valoración Control'!M163</f>
        <v>Manual</v>
      </c>
      <c r="Z143" s="19" t="str">
        <f t="shared" si="40"/>
        <v>25%</v>
      </c>
      <c r="AA143" s="22" t="str">
        <f>+'[1]5 - Diseño y Valoración Control'!O163</f>
        <v>Documentado</v>
      </c>
      <c r="AB143" s="22" t="s">
        <v>53</v>
      </c>
      <c r="AC143" s="22" t="str">
        <f>+'[1]5 - Diseño y Valoración Control'!Q163</f>
        <v>Con registro</v>
      </c>
      <c r="AD143" s="20">
        <f>+'[1]5 - Diseño y Valoración Control'!R163</f>
        <v>0</v>
      </c>
      <c r="AE143" s="21" t="str">
        <f>+'[1]5 - Diseño y Valoración Control'!S163</f>
        <v/>
      </c>
      <c r="AF143" s="20">
        <f>+'[1]5 - Diseño y Valoración Control'!T163</f>
        <v>0</v>
      </c>
      <c r="AG143" s="21" t="str">
        <f>+'[1]5 - Diseño y Valoración Control'!U163</f>
        <v/>
      </c>
      <c r="AH143" s="21" t="str">
        <f>+'[1]5 - Diseño y Valoración Control'!V163</f>
        <v/>
      </c>
      <c r="AI143" s="21"/>
      <c r="AJ143" s="27" t="str">
        <f>+'[1]6 - Plan de Acciones Preventiva'!F161</f>
        <v>P 63.2</v>
      </c>
      <c r="AK143" s="26"/>
      <c r="AL143" s="26" t="str">
        <f>+'[1]6 - Plan de Acciones Preventiva'!H161</f>
        <v/>
      </c>
      <c r="AM143" s="26">
        <f>+'[1]6 - Plan de Acciones Preventiva'!I161</f>
        <v>0</v>
      </c>
      <c r="AN143" s="75"/>
      <c r="AO143" s="22"/>
      <c r="AP143" s="32" t="e">
        <f t="shared" si="33"/>
        <v>#DIV/0!</v>
      </c>
      <c r="AQ143" s="22"/>
      <c r="AR143" s="33"/>
      <c r="AS143" s="33"/>
      <c r="AT143" s="22" t="s">
        <v>685</v>
      </c>
      <c r="AU143" s="22" t="s">
        <v>503</v>
      </c>
      <c r="AV143" s="22" t="s">
        <v>684</v>
      </c>
      <c r="AW143" s="22" t="s">
        <v>503</v>
      </c>
      <c r="AX143" s="33" t="s">
        <v>760</v>
      </c>
      <c r="AY143" s="33" t="s">
        <v>834</v>
      </c>
      <c r="AZ143" s="22" t="s">
        <v>472</v>
      </c>
    </row>
    <row r="144" spans="1:52" s="34" customFormat="1" ht="210" hidden="1" x14ac:dyDescent="0.25">
      <c r="A144" s="26" t="str">
        <f>+'[1]3 - Identificación del Riesgo'!B163</f>
        <v>GESTIÓN FINANCIERA</v>
      </c>
      <c r="B144" s="26" t="str">
        <f>+'[1]3 - Identificación del Riesgo'!C163</f>
        <v>Administrar los recursos e información financiera con base en las necesidades de las dependencias de la Agencia y organismos estatales requirentes, a través de mecanismos de dirección, registro, ejecución, control y seguimiento de los recursos</v>
      </c>
      <c r="C144" s="26" t="str">
        <f>+'[1]3 - Identificación del Riesgo'!D163</f>
        <v>Desde la elaboración del anteproyecto de presupuesto de la ANT, hasta la presentación de los estados financieros</v>
      </c>
      <c r="D144" s="22" t="str">
        <f>+'[1]3 - Identificación del Riesgo'!F163</f>
        <v>SUBDIRECCIÓN ADMINISTRATIVA Y FINANCIERA</v>
      </c>
      <c r="E144" s="27" t="str">
        <f>+'[1]3 - Identificación del Riesgo'!G163</f>
        <v>R 64</v>
      </c>
      <c r="F144" s="22" t="s">
        <v>339</v>
      </c>
      <c r="G144" s="22" t="str">
        <f>+'[1]3 - Identificación del Riesgo'!I163</f>
        <v>Afectación Económica o presupuestal</v>
      </c>
      <c r="H144" s="53" t="s">
        <v>340</v>
      </c>
      <c r="I144" s="28">
        <f>+'[1]3 - Identificación del Riesgo'!O163</f>
        <v>44701</v>
      </c>
      <c r="J144" s="28" t="str">
        <f>+'[1]3 - Identificación del Riesgo'!K163</f>
        <v>FINANCIEROS</v>
      </c>
      <c r="K144" s="29" t="str">
        <f>+'[1]3 - Identificación del Riesgo'!N163</f>
        <v>Ejecución y administración de procesos</v>
      </c>
      <c r="L144" s="30">
        <v>12</v>
      </c>
      <c r="M144" s="21" t="str">
        <f t="shared" si="34"/>
        <v>Baja</v>
      </c>
      <c r="N144" s="31">
        <f t="shared" si="35"/>
        <v>0.4</v>
      </c>
      <c r="O144" s="30" t="s">
        <v>314</v>
      </c>
      <c r="P144" s="21" t="str">
        <f>IF(OR(O144=[2]Datos!$A$23,O144=[2]Datos!$B$23),"Leve",IF(OR(O144=[2]Datos!$A$24,O144=[2]Datos!$B$24),"Menor",IF(OR(O144=[2]Datos!$A$25,O144=[2]Datos!$B$25),"Moderado",IF(OR(O144=[2]Datos!$A$26,O144=[2]Datos!$B$26),"Mayor",IF(OR(O144=[2]Datos!$A$27,O144=[2]Datos!$B$27),"Catastrófico","")))))</f>
        <v>Mayor</v>
      </c>
      <c r="Q144" s="31">
        <f t="shared" si="36"/>
        <v>0.8</v>
      </c>
      <c r="R144" s="21" t="str">
        <f t="shared" si="37"/>
        <v>Alto</v>
      </c>
      <c r="S144" s="21" t="e">
        <f t="shared" ca="1" si="38"/>
        <v>#NAME?</v>
      </c>
      <c r="T144" s="27" t="str">
        <f>+'[1]5 - Diseño y Valoración Control'!H164</f>
        <v>C 64.1</v>
      </c>
      <c r="U144" s="26" t="str">
        <f>+'[1]5 - Diseño y Valoración Control'!I164</f>
        <v>SUBDIRECCIÓN ADMINISTRATIVA Y FINANCIERA (CONTABILIDAD)</v>
      </c>
      <c r="V144" s="26" t="s">
        <v>341</v>
      </c>
      <c r="W144" s="22" t="str">
        <f>+'[1]5 - Diseño y Valoración Control'!K164</f>
        <v>Detectivo</v>
      </c>
      <c r="X144" s="19" t="str">
        <f t="shared" si="39"/>
        <v>Impacto</v>
      </c>
      <c r="Y144" s="22" t="str">
        <f>+'[1]5 - Diseño y Valoración Control'!M164</f>
        <v>Manual</v>
      </c>
      <c r="Z144" s="19" t="str">
        <f t="shared" si="40"/>
        <v>30%</v>
      </c>
      <c r="AA144" s="22" t="s">
        <v>342</v>
      </c>
      <c r="AB144" s="22" t="s">
        <v>53</v>
      </c>
      <c r="AC144" s="22" t="str">
        <f>+'[1]5 - Diseño y Valoración Control'!Q164</f>
        <v>Con registro</v>
      </c>
      <c r="AD144" s="20">
        <f>+'[1]5 - Diseño y Valoración Control'!R164</f>
        <v>0.4</v>
      </c>
      <c r="AE144" s="21" t="str">
        <f>+'[1]5 - Diseño y Valoración Control'!S164</f>
        <v>Baja</v>
      </c>
      <c r="AF144" s="20">
        <f>+'[1]5 - Diseño y Valoración Control'!T164</f>
        <v>0.56000000000000005</v>
      </c>
      <c r="AG144" s="21" t="str">
        <f>+'[1]5 - Diseño y Valoración Control'!U164</f>
        <v>Moderado</v>
      </c>
      <c r="AH144" s="21" t="str">
        <f>+'[1]5 - Diseño y Valoración Control'!V164</f>
        <v>Moderado</v>
      </c>
      <c r="AI144" s="21" t="str">
        <f>+'[1]5 - Diseño y Valoración Control'!W164</f>
        <v>Reducir</v>
      </c>
      <c r="AJ144" s="27" t="str">
        <f>+'[1]6 - Plan de Acciones Preventiva'!F162</f>
        <v>P 64.1</v>
      </c>
      <c r="AK144" s="26" t="s">
        <v>343</v>
      </c>
      <c r="AL144" s="26" t="str">
        <f>+'[1]6 - Plan de Acciones Preventiva'!H162</f>
        <v>SUBDIRECCIÓN ADMINISTRATIVA Y FINANCIERA (CONTABILIDAD)</v>
      </c>
      <c r="AM144" s="26" t="s">
        <v>344</v>
      </c>
      <c r="AN144" s="75">
        <v>5</v>
      </c>
      <c r="AO144" s="22">
        <v>2</v>
      </c>
      <c r="AP144" s="32">
        <f t="shared" si="33"/>
        <v>0.4</v>
      </c>
      <c r="AQ144" s="22" t="s">
        <v>56</v>
      </c>
      <c r="AR144" s="33"/>
      <c r="AS144" s="33"/>
      <c r="AT144" s="22" t="s">
        <v>469</v>
      </c>
      <c r="AU144" s="22" t="s">
        <v>129</v>
      </c>
      <c r="AV144" s="22" t="s">
        <v>469</v>
      </c>
      <c r="AW144" s="22" t="s">
        <v>129</v>
      </c>
      <c r="AX144" s="33" t="s">
        <v>761</v>
      </c>
      <c r="AY144" s="33" t="s">
        <v>864</v>
      </c>
      <c r="AZ144" s="22" t="s">
        <v>472</v>
      </c>
    </row>
    <row r="145" spans="1:52" s="34" customFormat="1" ht="210" hidden="1" customHeight="1" x14ac:dyDescent="0.25">
      <c r="A145" s="26" t="str">
        <f>+'[1]3 - Identificación del Riesgo'!B165</f>
        <v>GESTIÓN FINANCIERA</v>
      </c>
      <c r="B145" s="26" t="str">
        <f>+'[1]3 - Identificación del Riesgo'!C165</f>
        <v>Administrar los recursos e información financiera con base en las necesidades de las dependencias de la Agencia y organismos estatales requirentes, a través de mecanismos de dirección, registro, ejecución, control y seguimiento de los recursos</v>
      </c>
      <c r="C145" s="26" t="str">
        <f>+'[1]3 - Identificación del Riesgo'!D165</f>
        <v>Desde la elaboración del anteproyecto de presupuesto de la ANT, hasta la presentación de los estados financieros</v>
      </c>
      <c r="D145" s="22" t="str">
        <f>+'[1]3 - Identificación del Riesgo'!F165</f>
        <v>SUBDIRECCIÓN ADMINISTRATIVA Y FINANCIERA</v>
      </c>
      <c r="E145" s="27" t="str">
        <f>+'[1]3 - Identificación del Riesgo'!G165</f>
        <v>R 65</v>
      </c>
      <c r="F145" s="22" t="str">
        <f>+'[1]3 - Identificación del Riesgo'!H165</f>
        <v>Generar Estados Financieros que no sean razonables</v>
      </c>
      <c r="G145" s="22" t="str">
        <f>+'[1]3 - Identificación del Riesgo'!I165</f>
        <v>Pérdida Reputacional</v>
      </c>
      <c r="H145" s="26" t="str">
        <f>+'[1]3 - Identificación del Riesgo'!J165</f>
        <v>Posibilidad de afectación reputacional por investigaciones disciplinarias y/o fiscales como resultado de las auditorias financieras realizadas por los entes de control, por la  afectación en las caracteristicas de la información contable que no reflejen fielmente la realidad economica de la entidad.</v>
      </c>
      <c r="I145" s="28">
        <f>+'[1]3 - Identificación del Riesgo'!O165</f>
        <v>44701</v>
      </c>
      <c r="J145" s="28" t="str">
        <f>+'[1]3 - Identificación del Riesgo'!K165</f>
        <v>FINANCIEROS</v>
      </c>
      <c r="K145" s="29" t="str">
        <f>+'[1]3 - Identificación del Riesgo'!N165</f>
        <v>Ejecución y administración de procesos</v>
      </c>
      <c r="L145" s="30">
        <v>12</v>
      </c>
      <c r="M145" s="21" t="str">
        <f t="shared" si="34"/>
        <v>Baja</v>
      </c>
      <c r="N145" s="31">
        <f t="shared" si="35"/>
        <v>0.4</v>
      </c>
      <c r="O145" s="30" t="s">
        <v>284</v>
      </c>
      <c r="P145" s="21" t="str">
        <f>IF(OR(O145=[2]Datos!$A$23,O145=[2]Datos!$B$23),"Leve",IF(OR(O145=[2]Datos!$A$24,O145=[2]Datos!$B$24),"Menor",IF(OR(O145=[2]Datos!$A$25,O145=[2]Datos!$B$25),"Moderado",IF(OR(O145=[2]Datos!$A$26,O145=[2]Datos!$B$26),"Mayor",IF(OR(O145=[2]Datos!$A$27,O145=[2]Datos!$B$27),"Catastrófico","")))))</f>
        <v>Menor</v>
      </c>
      <c r="Q145" s="31">
        <f t="shared" si="36"/>
        <v>0.4</v>
      </c>
      <c r="R145" s="21" t="str">
        <f t="shared" si="37"/>
        <v>Moderado</v>
      </c>
      <c r="S145" s="21" t="e">
        <f t="shared" ca="1" si="38"/>
        <v>#NAME?</v>
      </c>
      <c r="T145" s="27" t="str">
        <f>+'[1]5 - Diseño y Valoración Control'!H166</f>
        <v>C 65.1</v>
      </c>
      <c r="U145" s="26" t="str">
        <f>+'[1]5 - Diseño y Valoración Control'!I166</f>
        <v>CONTADOR(A) DE LA SUBDIRECCIÓN ADMINISTRATIVA Y FINANCIERA</v>
      </c>
      <c r="V145" s="26" t="s">
        <v>345</v>
      </c>
      <c r="W145" s="22" t="str">
        <f>+'[1]5 - Diseño y Valoración Control'!K166</f>
        <v>Detectivo</v>
      </c>
      <c r="X145" s="19" t="str">
        <f t="shared" si="39"/>
        <v>Impacto</v>
      </c>
      <c r="Y145" s="22" t="str">
        <f>+'[1]5 - Diseño y Valoración Control'!M166</f>
        <v>Manual</v>
      </c>
      <c r="Z145" s="19" t="str">
        <f t="shared" si="40"/>
        <v>30%</v>
      </c>
      <c r="AA145" s="22" t="str">
        <f>+'[1]5 - Diseño y Valoración Control'!O166</f>
        <v>Documentado</v>
      </c>
      <c r="AB145" s="22" t="s">
        <v>53</v>
      </c>
      <c r="AC145" s="22" t="str">
        <f>+'[1]5 - Diseño y Valoración Control'!Q166</f>
        <v>Con registro</v>
      </c>
      <c r="AD145" s="20">
        <f>+'[1]5 - Diseño y Valoración Control'!R166</f>
        <v>0.4</v>
      </c>
      <c r="AE145" s="21" t="str">
        <f>+'[1]5 - Diseño y Valoración Control'!S166</f>
        <v>Baja</v>
      </c>
      <c r="AF145" s="20">
        <f>+'[1]5 - Diseño y Valoración Control'!T166</f>
        <v>0.42</v>
      </c>
      <c r="AG145" s="21" t="str">
        <f>+'[1]5 - Diseño y Valoración Control'!U166</f>
        <v>Moderado</v>
      </c>
      <c r="AH145" s="21" t="str">
        <f>+'[1]5 - Diseño y Valoración Control'!V166</f>
        <v>Moderado</v>
      </c>
      <c r="AI145" s="21" t="str">
        <f>+'[1]5 - Diseño y Valoración Control'!W166</f>
        <v>Reducir</v>
      </c>
      <c r="AJ145" s="27" t="str">
        <f>+'[1]6 - Plan de Acciones Preventiva'!F164</f>
        <v>P 65.1</v>
      </c>
      <c r="AK145" s="26" t="s">
        <v>346</v>
      </c>
      <c r="AL145" s="26" t="str">
        <f>+'[1]6 - Plan de Acciones Preventiva'!H164</f>
        <v>EQUIPO DE CONTABILIDAD
(SUBDIRECCIÓN ADMINISTRATIVA Y FINANCIERA)</v>
      </c>
      <c r="AM145" s="26" t="s">
        <v>347</v>
      </c>
      <c r="AN145" s="75">
        <v>1</v>
      </c>
      <c r="AO145" s="52">
        <v>1</v>
      </c>
      <c r="AP145" s="32">
        <f t="shared" si="33"/>
        <v>1</v>
      </c>
      <c r="AQ145" s="22" t="s">
        <v>196</v>
      </c>
      <c r="AR145" s="54" t="s">
        <v>348</v>
      </c>
      <c r="AS145" s="33"/>
      <c r="AT145" s="22" t="s">
        <v>469</v>
      </c>
      <c r="AU145" s="22" t="s">
        <v>129</v>
      </c>
      <c r="AV145" s="22" t="s">
        <v>469</v>
      </c>
      <c r="AW145" s="22" t="s">
        <v>129</v>
      </c>
      <c r="AX145" s="33" t="s">
        <v>762</v>
      </c>
      <c r="AY145" s="33" t="s">
        <v>865</v>
      </c>
      <c r="AZ145" s="22" t="s">
        <v>472</v>
      </c>
    </row>
    <row r="146" spans="1:52" s="34" customFormat="1" ht="409.5" hidden="1" x14ac:dyDescent="0.25">
      <c r="A146" s="26" t="str">
        <f>+'[1]3 - Identificación del Riesgo'!B166</f>
        <v>GESTIÓN FINANCIERA</v>
      </c>
      <c r="B146" s="26" t="str">
        <f>+'[1]3 - Identificación del Riesgo'!C166</f>
        <v>Administrar los recursos e información financiera con base en las necesidades de las dependencias de la Agencia y organismos estatales requirentes, a través de mecanismos de dirección, registro, ejecución, control y seguimiento de los recursos</v>
      </c>
      <c r="C146" s="26" t="str">
        <f>+'[1]3 - Identificación del Riesgo'!D166</f>
        <v>Desde la elaboración del anteproyecto de presupuesto de la ANT, hasta la presentación de los estados financieros</v>
      </c>
      <c r="D146" s="22" t="str">
        <f>+'[1]3 - Identificación del Riesgo'!F166</f>
        <v>SUBDIRECCIÓN ADMINISTRATIVA Y FINANCIERA</v>
      </c>
      <c r="E146" s="27" t="str">
        <f>+'[1]3 - Identificación del Riesgo'!G166</f>
        <v>R 65</v>
      </c>
      <c r="F146" s="22" t="str">
        <f>+'[1]3 - Identificación del Riesgo'!H166</f>
        <v>Generar Estados Financieros que no sean razonables</v>
      </c>
      <c r="G146" s="22" t="str">
        <f>+'[1]3 - Identificación del Riesgo'!I166</f>
        <v>Pérdida Reputacional</v>
      </c>
      <c r="H146" s="26" t="str">
        <f>+'[1]3 - Identificación del Riesgo'!J166</f>
        <v>Posibilidad de afectación reputacional por investigaciones disciplinarias y/o fiscales como resultado de las auditorias financieras realizadas por los entes de control, por la  afectación en las caracteristicas de la información contable que no reflejen fielmente la realidad economica de la entidad.</v>
      </c>
      <c r="I146" s="28">
        <f>+'[1]3 - Identificación del Riesgo'!O166</f>
        <v>44701</v>
      </c>
      <c r="J146" s="28" t="str">
        <f>+'[1]3 - Identificación del Riesgo'!K166</f>
        <v>FINANCIEROS</v>
      </c>
      <c r="K146" s="29" t="str">
        <f>+'[1]3 - Identificación del Riesgo'!N166</f>
        <v>Ejecución y administración de procesos</v>
      </c>
      <c r="L146" s="30">
        <v>12</v>
      </c>
      <c r="M146" s="21" t="str">
        <f t="shared" si="34"/>
        <v>Baja</v>
      </c>
      <c r="N146" s="31">
        <f t="shared" si="35"/>
        <v>0.4</v>
      </c>
      <c r="O146" s="30" t="s">
        <v>284</v>
      </c>
      <c r="P146" s="21" t="str">
        <f>IF(OR(O146=[2]Datos!$A$23,O146=[2]Datos!$B$23),"Leve",IF(OR(O146=[2]Datos!$A$24,O146=[2]Datos!$B$24),"Menor",IF(OR(O146=[2]Datos!$A$25,O146=[2]Datos!$B$25),"Moderado",IF(OR(O146=[2]Datos!$A$26,O146=[2]Datos!$B$26),"Mayor",IF(OR(O146=[2]Datos!$A$27,O146=[2]Datos!$B$27),"Catastrófico","")))))</f>
        <v>Menor</v>
      </c>
      <c r="Q146" s="31">
        <f t="shared" si="36"/>
        <v>0.4</v>
      </c>
      <c r="R146" s="21" t="str">
        <f t="shared" si="37"/>
        <v>Moderado</v>
      </c>
      <c r="S146" s="21" t="e">
        <f t="shared" ca="1" si="38"/>
        <v>#NAME?</v>
      </c>
      <c r="T146" s="27" t="str">
        <f>+'[1]5 - Diseño y Valoración Control'!H167</f>
        <v>C 65.2</v>
      </c>
      <c r="U146" s="26" t="str">
        <f>+'[1]5 - Diseño y Valoración Control'!I167</f>
        <v>CONTADOR(A) DE LA SUBDIRECCIÓN ADMINISTRATIVA Y FINANCIERA</v>
      </c>
      <c r="V146" s="26" t="s">
        <v>349</v>
      </c>
      <c r="W146" s="22" t="str">
        <f>+'[1]5 - Diseño y Valoración Control'!K167</f>
        <v>Detectivo</v>
      </c>
      <c r="X146" s="19" t="str">
        <f t="shared" si="39"/>
        <v>Impacto</v>
      </c>
      <c r="Y146" s="22" t="str">
        <f>+'[1]5 - Diseño y Valoración Control'!M167</f>
        <v>Manual</v>
      </c>
      <c r="Z146" s="19" t="str">
        <f t="shared" si="40"/>
        <v>30%</v>
      </c>
      <c r="AA146" s="22" t="str">
        <f>+'[1]5 - Diseño y Valoración Control'!O167</f>
        <v>Documentado</v>
      </c>
      <c r="AB146" s="22" t="s">
        <v>53</v>
      </c>
      <c r="AC146" s="22" t="str">
        <f>+'[1]5 - Diseño y Valoración Control'!Q167</f>
        <v>Con registro</v>
      </c>
      <c r="AD146" s="20">
        <f>+'[1]5 - Diseño y Valoración Control'!R167</f>
        <v>0.4</v>
      </c>
      <c r="AE146" s="21" t="str">
        <f>+'[1]5 - Diseño y Valoración Control'!S167</f>
        <v>Baja</v>
      </c>
      <c r="AF146" s="20">
        <f>+'[1]5 - Diseño y Valoración Control'!T167</f>
        <v>0.29399999999999998</v>
      </c>
      <c r="AG146" s="21" t="str">
        <f>+'[1]5 - Diseño y Valoración Control'!U167</f>
        <v>Menor</v>
      </c>
      <c r="AH146" s="21" t="str">
        <f>+'[1]5 - Diseño y Valoración Control'!V167</f>
        <v>Moderado</v>
      </c>
      <c r="AI146" s="21" t="str">
        <f>+'[1]5 - Diseño y Valoración Control'!W167</f>
        <v>Reducir</v>
      </c>
      <c r="AJ146" s="27" t="str">
        <f>+'[1]6 - Plan de Acciones Preventiva'!F165</f>
        <v>P 65.2</v>
      </c>
      <c r="AK146" s="26" t="s">
        <v>350</v>
      </c>
      <c r="AL146" s="26" t="str">
        <f>+'[1]6 - Plan de Acciones Preventiva'!H165</f>
        <v>EQUIPO DE CONTABILIDAD
(SUBDIRECCIÓN ADMINISTRATIVA Y FINANCIERA)</v>
      </c>
      <c r="AM146" s="26" t="s">
        <v>347</v>
      </c>
      <c r="AN146" s="75">
        <v>1</v>
      </c>
      <c r="AO146" s="22">
        <v>0</v>
      </c>
      <c r="AP146" s="32">
        <f t="shared" si="33"/>
        <v>0</v>
      </c>
      <c r="AQ146" s="22" t="s">
        <v>93</v>
      </c>
      <c r="AR146" s="33"/>
      <c r="AS146" s="33"/>
      <c r="AT146" s="22" t="s">
        <v>469</v>
      </c>
      <c r="AU146" s="22" t="s">
        <v>129</v>
      </c>
      <c r="AV146" s="22" t="s">
        <v>469</v>
      </c>
      <c r="AW146" s="22" t="s">
        <v>129</v>
      </c>
      <c r="AX146" s="33" t="s">
        <v>763</v>
      </c>
      <c r="AY146" s="33" t="s">
        <v>866</v>
      </c>
      <c r="AZ146" s="22" t="s">
        <v>472</v>
      </c>
    </row>
    <row r="147" spans="1:52" s="34" customFormat="1" ht="409.5" hidden="1" x14ac:dyDescent="0.25">
      <c r="A147" s="26" t="str">
        <f>+'[1]3 - Identificación del Riesgo'!B167</f>
        <v>GESTIÓN FINANCIERA</v>
      </c>
      <c r="B147" s="26" t="str">
        <f>+'[1]3 - Identificación del Riesgo'!C167</f>
        <v>Administrar los recursos e información financiera con base en las necesidades de las dependencias de la Agencia y organismos estatales requirentes, a través de mecanismos de dirección, registro, ejecución, control y seguimiento de los recursos</v>
      </c>
      <c r="C147" s="26" t="str">
        <f>+'[1]3 - Identificación del Riesgo'!D167</f>
        <v>Desde la elaboración del anteproyecto de presupuesto de la ANT, hasta la presentación de los estados financieros</v>
      </c>
      <c r="D147" s="22" t="str">
        <f>+'[1]3 - Identificación del Riesgo'!F167</f>
        <v>SUBDIRECCIÓN ADMINISTRATIVA Y FINANCIERA</v>
      </c>
      <c r="E147" s="27" t="str">
        <f>+'[1]3 - Identificación del Riesgo'!G167</f>
        <v>R 65</v>
      </c>
      <c r="F147" s="22" t="str">
        <f>+'[1]3 - Identificación del Riesgo'!H167</f>
        <v>Generar Estados Financieros que no sean razonables</v>
      </c>
      <c r="G147" s="22" t="str">
        <f>+'[1]3 - Identificación del Riesgo'!I167</f>
        <v>Pérdida Reputacional</v>
      </c>
      <c r="H147" s="26" t="str">
        <f>+'[1]3 - Identificación del Riesgo'!J167</f>
        <v>Posibilidad de afectación reputacional por investigaciones disciplinarias y/o fiscales como resultado de las auditorias financieras realizadas por los entes de control, por la  afectación en las caracteristicas de la información contable que no reflejen fielmente la realidad economica de la entidad.</v>
      </c>
      <c r="I147" s="28">
        <f>+'[1]3 - Identificación del Riesgo'!O167</f>
        <v>44701</v>
      </c>
      <c r="J147" s="28" t="str">
        <f>+'[1]3 - Identificación del Riesgo'!K167</f>
        <v>FINANCIEROS</v>
      </c>
      <c r="K147" s="29" t="str">
        <f>+'[1]3 - Identificación del Riesgo'!N167</f>
        <v>Ejecución y administración de procesos</v>
      </c>
      <c r="L147" s="30">
        <v>12</v>
      </c>
      <c r="M147" s="21" t="str">
        <f t="shared" si="34"/>
        <v>Baja</v>
      </c>
      <c r="N147" s="31">
        <f t="shared" si="35"/>
        <v>0.4</v>
      </c>
      <c r="O147" s="30" t="s">
        <v>284</v>
      </c>
      <c r="P147" s="21" t="str">
        <f>IF(OR(O147=[2]Datos!$A$23,O147=[2]Datos!$B$23),"Leve",IF(OR(O147=[2]Datos!$A$24,O147=[2]Datos!$B$24),"Menor",IF(OR(O147=[2]Datos!$A$25,O147=[2]Datos!$B$25),"Moderado",IF(OR(O147=[2]Datos!$A$26,O147=[2]Datos!$B$26),"Mayor",IF(OR(O147=[2]Datos!$A$27,O147=[2]Datos!$B$27),"Catastrófico","")))))</f>
        <v>Menor</v>
      </c>
      <c r="Q147" s="31">
        <f t="shared" si="36"/>
        <v>0.4</v>
      </c>
      <c r="R147" s="21" t="str">
        <f t="shared" si="37"/>
        <v>Moderado</v>
      </c>
      <c r="S147" s="21" t="e">
        <f t="shared" ca="1" si="38"/>
        <v>#NAME?</v>
      </c>
      <c r="T147" s="27" t="str">
        <f>+'[1]5 - Diseño y Valoración Control'!H168</f>
        <v>C 65.3</v>
      </c>
      <c r="U147" s="26" t="str">
        <f>+'[1]5 - Diseño y Valoración Control'!I168</f>
        <v>CONTADOR(A) DE LA SUBDIRECCIÓN ADMINISTRATIVA Y FINANCIERA</v>
      </c>
      <c r="V147" s="26" t="s">
        <v>351</v>
      </c>
      <c r="W147" s="22" t="str">
        <f>+'[1]5 - Diseño y Valoración Control'!K168</f>
        <v>Correctivo</v>
      </c>
      <c r="X147" s="19" t="str">
        <f t="shared" si="39"/>
        <v>Impacto</v>
      </c>
      <c r="Y147" s="22" t="str">
        <f>+'[1]5 - Diseño y Valoración Control'!M168</f>
        <v>Manual</v>
      </c>
      <c r="Z147" s="19" t="str">
        <f t="shared" si="40"/>
        <v>25%</v>
      </c>
      <c r="AA147" s="22" t="str">
        <f>+'[1]5 - Diseño y Valoración Control'!O168</f>
        <v>Documentado</v>
      </c>
      <c r="AB147" s="22" t="s">
        <v>53</v>
      </c>
      <c r="AC147" s="22" t="str">
        <f>+'[1]5 - Diseño y Valoración Control'!Q168</f>
        <v>Con registro</v>
      </c>
      <c r="AD147" s="20">
        <f>+'[1]5 - Diseño y Valoración Control'!R168</f>
        <v>0</v>
      </c>
      <c r="AE147" s="21" t="str">
        <f>+'[1]5 - Diseño y Valoración Control'!S168</f>
        <v/>
      </c>
      <c r="AF147" s="20">
        <f>+'[1]5 - Diseño y Valoración Control'!T168</f>
        <v>0</v>
      </c>
      <c r="AG147" s="21" t="str">
        <f>+'[1]5 - Diseño y Valoración Control'!U168</f>
        <v/>
      </c>
      <c r="AH147" s="21" t="str">
        <f>+'[1]5 - Diseño y Valoración Control'!V168</f>
        <v/>
      </c>
      <c r="AI147" s="21"/>
      <c r="AJ147" s="27" t="str">
        <f>+'[1]6 - Plan de Acciones Preventiva'!F166</f>
        <v>P 65.3</v>
      </c>
      <c r="AK147" s="26" t="str">
        <f>+'[1]6 - Plan de Acciones Preventiva'!G166</f>
        <v>Realizar mensualmente el analisis verificación y conciliación de la información que reportan las dependencias y que impacta en la razonabilidad de los Estados Financieros.</v>
      </c>
      <c r="AL147" s="26" t="str">
        <f>+'[1]6 - Plan de Acciones Preventiva'!H166</f>
        <v>EQUIPO DE CONTABILIDAD
(SUBDIRECCIÓN ADMINISTRATIVA Y FINANCIERA)</v>
      </c>
      <c r="AM147" s="26" t="str">
        <f>+'[1]6 - Plan de Acciones Preventiva'!I166</f>
        <v xml:space="preserve">conciliaciones realizadas mensualmente a corte de octubre </v>
      </c>
      <c r="AN147" s="75">
        <v>10</v>
      </c>
      <c r="AO147" s="22">
        <v>6</v>
      </c>
      <c r="AP147" s="32">
        <f t="shared" si="33"/>
        <v>0.6</v>
      </c>
      <c r="AQ147" s="22" t="s">
        <v>93</v>
      </c>
      <c r="AR147" s="33"/>
      <c r="AS147" s="33"/>
      <c r="AT147" s="22" t="s">
        <v>471</v>
      </c>
      <c r="AU147" s="22" t="s">
        <v>58</v>
      </c>
      <c r="AV147" s="22" t="s">
        <v>469</v>
      </c>
      <c r="AW147" s="22" t="s">
        <v>129</v>
      </c>
      <c r="AX147" s="33" t="s">
        <v>505</v>
      </c>
      <c r="AY147" s="33" t="s">
        <v>867</v>
      </c>
      <c r="AZ147" s="22" t="s">
        <v>472</v>
      </c>
    </row>
    <row r="148" spans="1:52" s="34" customFormat="1" ht="409.5" hidden="1" x14ac:dyDescent="0.25">
      <c r="A148" s="26" t="str">
        <f>+'[1]3 - Identificación del Riesgo'!B168</f>
        <v>GESTIÓN FINANCIERA</v>
      </c>
      <c r="B148" s="26" t="str">
        <f>+'[1]3 - Identificación del Riesgo'!C168</f>
        <v>Administrar los recursos e información financiera con base en las necesidades de las dependencias de la Agencia y organismos estatales requirentes, a través de mecanismos de dirección, registro, ejecución, control y seguimiento de los recursos</v>
      </c>
      <c r="C148" s="26" t="str">
        <f>+'[1]3 - Identificación del Riesgo'!D168</f>
        <v>Desde la elaboración del anteproyecto de presupuesto de la ANT, hasta la presentación de los estados financieros</v>
      </c>
      <c r="D148" s="22" t="str">
        <f>+'[1]3 - Identificación del Riesgo'!F168</f>
        <v>SUBDIRECCIÓN ADMINISTRATIVA Y FINANCIERA</v>
      </c>
      <c r="E148" s="27" t="str">
        <f>+'[1]3 - Identificación del Riesgo'!G168</f>
        <v>R 66</v>
      </c>
      <c r="F148" s="22" t="s">
        <v>352</v>
      </c>
      <c r="G148" s="22" t="str">
        <f>+'[1]3 - Identificación del Riesgo'!I168</f>
        <v>Pérdida Reputacional</v>
      </c>
      <c r="H148" s="26" t="s">
        <v>353</v>
      </c>
      <c r="I148" s="28">
        <f>+'[1]3 - Identificación del Riesgo'!O168</f>
        <v>44701</v>
      </c>
      <c r="J148" s="28" t="str">
        <f>+'[1]3 - Identificación del Riesgo'!K168</f>
        <v>FINANCIEROS</v>
      </c>
      <c r="K148" s="29" t="str">
        <f>+'[1]3 - Identificación del Riesgo'!N168</f>
        <v>Ejecución y administración de procesos</v>
      </c>
      <c r="L148" s="30">
        <v>12</v>
      </c>
      <c r="M148" s="21" t="str">
        <f t="shared" si="34"/>
        <v>Baja</v>
      </c>
      <c r="N148" s="31">
        <f t="shared" si="35"/>
        <v>0.4</v>
      </c>
      <c r="O148" s="30" t="s">
        <v>63</v>
      </c>
      <c r="P148" s="21" t="str">
        <f>IF(OR(O148=[2]Datos!$A$23,O148=[2]Datos!$B$23),"Leve",IF(OR(O148=[2]Datos!$A$24,O148=[2]Datos!$B$24),"Menor",IF(OR(O148=[2]Datos!$A$25,O148=[2]Datos!$B$25),"Moderado",IF(OR(O148=[2]Datos!$A$26,O148=[2]Datos!$B$26),"Mayor",IF(OR(O148=[2]Datos!$A$27,O148=[2]Datos!$B$27),"Catastrófico","")))))</f>
        <v>Moderado</v>
      </c>
      <c r="Q148" s="31">
        <f t="shared" si="36"/>
        <v>0.6</v>
      </c>
      <c r="R148" s="21" t="str">
        <f t="shared" si="37"/>
        <v>Moderado</v>
      </c>
      <c r="S148" s="21" t="e">
        <f t="shared" ca="1" si="38"/>
        <v>#NAME?</v>
      </c>
      <c r="T148" s="27" t="str">
        <f>+'[1]5 - Diseño y Valoración Control'!H169</f>
        <v>C 66.1</v>
      </c>
      <c r="U148" s="26" t="str">
        <f>+'[1]5 - Diseño y Valoración Control'!I169</f>
        <v>PERSONA ENCARGADA DE CARTERA</v>
      </c>
      <c r="V148" s="26" t="s">
        <v>354</v>
      </c>
      <c r="W148" s="22" t="s">
        <v>67</v>
      </c>
      <c r="X148" s="19" t="str">
        <f t="shared" si="39"/>
        <v>Impacto</v>
      </c>
      <c r="Y148" s="22" t="str">
        <f>+'[1]5 - Diseño y Valoración Control'!M169</f>
        <v>Manual</v>
      </c>
      <c r="Z148" s="19" t="str">
        <f t="shared" si="40"/>
        <v>30%</v>
      </c>
      <c r="AA148" s="22" t="str">
        <f>+'[1]5 - Diseño y Valoración Control'!O169</f>
        <v>Documentado</v>
      </c>
      <c r="AB148" s="22" t="s">
        <v>53</v>
      </c>
      <c r="AC148" s="22" t="str">
        <f>+'[1]5 - Diseño y Valoración Control'!Q169</f>
        <v>Con registro</v>
      </c>
      <c r="AD148" s="20">
        <f>+'[1]5 - Diseño y Valoración Control'!R169</f>
        <v>0.4</v>
      </c>
      <c r="AE148" s="21" t="str">
        <f>+'[1]5 - Diseño y Valoración Control'!S169</f>
        <v>Baja</v>
      </c>
      <c r="AF148" s="20">
        <f>+'[1]5 - Diseño y Valoración Control'!T169</f>
        <v>0.56000000000000005</v>
      </c>
      <c r="AG148" s="21" t="str">
        <f>+'[1]5 - Diseño y Valoración Control'!U169</f>
        <v>Moderado</v>
      </c>
      <c r="AH148" s="21" t="str">
        <f>+'[1]5 - Diseño y Valoración Control'!V169</f>
        <v>Moderado</v>
      </c>
      <c r="AI148" s="21" t="str">
        <f>+'[1]5 - Diseño y Valoración Control'!W169</f>
        <v>Reducir</v>
      </c>
      <c r="AJ148" s="27" t="str">
        <f>+'[1]6 - Plan de Acciones Preventiva'!F167</f>
        <v>P 66.1</v>
      </c>
      <c r="AK148" s="26" t="s">
        <v>355</v>
      </c>
      <c r="AL148" s="26" t="str">
        <f>+'[1]6 - Plan de Acciones Preventiva'!H167</f>
        <v>CARTERA
(SUBDIRECCIÓN ADMINISTRATIVA Y FINANCIERA)</v>
      </c>
      <c r="AM148" s="26" t="s">
        <v>356</v>
      </c>
      <c r="AN148" s="75">
        <v>10</v>
      </c>
      <c r="AO148" s="22">
        <v>6</v>
      </c>
      <c r="AP148" s="32">
        <f t="shared" si="33"/>
        <v>0.6</v>
      </c>
      <c r="AQ148" s="22" t="s">
        <v>93</v>
      </c>
      <c r="AR148" s="33"/>
      <c r="AS148" s="33"/>
      <c r="AT148" s="22" t="s">
        <v>469</v>
      </c>
      <c r="AU148" s="22" t="s">
        <v>129</v>
      </c>
      <c r="AV148" s="22" t="s">
        <v>469</v>
      </c>
      <c r="AW148" s="22" t="s">
        <v>129</v>
      </c>
      <c r="AX148" s="33" t="s">
        <v>764</v>
      </c>
      <c r="AY148" s="33" t="s">
        <v>868</v>
      </c>
      <c r="AZ148" s="22" t="s">
        <v>472</v>
      </c>
    </row>
    <row r="149" spans="1:52" s="34" customFormat="1" ht="210" hidden="1" x14ac:dyDescent="0.25">
      <c r="A149" s="26" t="str">
        <f>+'[1]3 - Identificación del Riesgo'!B169</f>
        <v>GESTIÓN FINANCIERA</v>
      </c>
      <c r="B149" s="26" t="str">
        <f>+'[1]3 - Identificación del Riesgo'!C169</f>
        <v>Administrar los recursos e información financiera con base en las necesidades de las dependencias de la Agencia y organismos estatales requirentes, a través de mecanismos de dirección, registro, ejecución, control y seguimiento de los recursos</v>
      </c>
      <c r="C149" s="26" t="str">
        <f>+'[1]3 - Identificación del Riesgo'!D169</f>
        <v>Desde la elaboración del anteproyecto de presupuesto de la ANT, hasta la presentación de los estados financieros</v>
      </c>
      <c r="D149" s="22" t="str">
        <f>+'[1]3 - Identificación del Riesgo'!F169</f>
        <v>SUBDIRECCIÓN ADMINISTRATIVA Y FINANCIERA</v>
      </c>
      <c r="E149" s="27" t="str">
        <f>+'[1]3 - Identificación del Riesgo'!G169</f>
        <v>R 66</v>
      </c>
      <c r="F149" s="22" t="s">
        <v>357</v>
      </c>
      <c r="G149" s="22" t="str">
        <f>+'[1]3 - Identificación del Riesgo'!I169</f>
        <v>Pérdida Reputacional</v>
      </c>
      <c r="H149" s="34" t="s">
        <v>353</v>
      </c>
      <c r="I149" s="28">
        <f>+'[1]3 - Identificación del Riesgo'!O169</f>
        <v>44701</v>
      </c>
      <c r="J149" s="28" t="str">
        <f>+'[1]3 - Identificación del Riesgo'!K169</f>
        <v>FINANCIEROS</v>
      </c>
      <c r="K149" s="29" t="str">
        <f>+'[1]3 - Identificación del Riesgo'!N169</f>
        <v>Ejecución y administración de procesos</v>
      </c>
      <c r="L149" s="30">
        <v>12</v>
      </c>
      <c r="M149" s="21" t="str">
        <f t="shared" si="34"/>
        <v>Baja</v>
      </c>
      <c r="N149" s="31">
        <f t="shared" si="35"/>
        <v>0.4</v>
      </c>
      <c r="O149" s="30" t="s">
        <v>63</v>
      </c>
      <c r="P149" s="21" t="str">
        <f>IF(OR(O149=[2]Datos!$A$23,O149=[2]Datos!$B$23),"Leve",IF(OR(O149=[2]Datos!$A$24,O149=[2]Datos!$B$24),"Menor",IF(OR(O149=[2]Datos!$A$25,O149=[2]Datos!$B$25),"Moderado",IF(OR(O149=[2]Datos!$A$26,O149=[2]Datos!$B$26),"Mayor",IF(OR(O149=[2]Datos!$A$27,O149=[2]Datos!$B$27),"Catastrófico","")))))</f>
        <v>Moderado</v>
      </c>
      <c r="Q149" s="31">
        <f t="shared" si="36"/>
        <v>0.6</v>
      </c>
      <c r="R149" s="21" t="str">
        <f t="shared" si="37"/>
        <v>Moderado</v>
      </c>
      <c r="S149" s="21" t="e">
        <f t="shared" ca="1" si="38"/>
        <v>#NAME?</v>
      </c>
      <c r="T149" s="27" t="str">
        <f>+'[1]5 - Diseño y Valoración Control'!H170</f>
        <v>C 66.2</v>
      </c>
      <c r="U149" s="26" t="str">
        <f>+'[1]5 - Diseño y Valoración Control'!I170</f>
        <v>PERSONA ENCARGADA DE CARTERA</v>
      </c>
      <c r="V149" s="26" t="s">
        <v>358</v>
      </c>
      <c r="W149" s="22" t="s">
        <v>52</v>
      </c>
      <c r="X149" s="19" t="str">
        <f t="shared" si="39"/>
        <v>Probabilidad</v>
      </c>
      <c r="Y149" s="22" t="str">
        <f>+'[1]5 - Diseño y Valoración Control'!M170</f>
        <v>Manual</v>
      </c>
      <c r="Z149" s="19" t="str">
        <f t="shared" si="40"/>
        <v>40%</v>
      </c>
      <c r="AA149" s="22" t="str">
        <f>+'[1]5 - Diseño y Valoración Control'!O170</f>
        <v>Documentado</v>
      </c>
      <c r="AB149" s="22" t="s">
        <v>53</v>
      </c>
      <c r="AC149" s="22" t="str">
        <f>+'[1]5 - Diseño y Valoración Control'!Q170</f>
        <v>Con registro</v>
      </c>
      <c r="AD149" s="20">
        <f>+'[1]5 - Diseño y Valoración Control'!R170</f>
        <v>0</v>
      </c>
      <c r="AE149" s="21" t="str">
        <f>+'[1]5 - Diseño y Valoración Control'!S170</f>
        <v/>
      </c>
      <c r="AF149" s="20">
        <f>+'[1]5 - Diseño y Valoración Control'!T170</f>
        <v>0</v>
      </c>
      <c r="AG149" s="21" t="str">
        <f>+'[1]5 - Diseño y Valoración Control'!U170</f>
        <v/>
      </c>
      <c r="AH149" s="21" t="str">
        <f>+'[1]5 - Diseño y Valoración Control'!V170</f>
        <v/>
      </c>
      <c r="AI149" s="21"/>
      <c r="AJ149" s="27" t="str">
        <f>+'[1]6 - Plan de Acciones Preventiva'!F168</f>
        <v>P 66.2</v>
      </c>
      <c r="AK149" s="26" t="s">
        <v>359</v>
      </c>
      <c r="AL149" s="26" t="str">
        <f>+'[1]6 - Plan de Acciones Preventiva'!H168</f>
        <v>CARTERA
(SUBDIRECCIÓN ADMINISTRATIVA Y FINANCIERA)</v>
      </c>
      <c r="AM149" s="26" t="s">
        <v>360</v>
      </c>
      <c r="AN149" s="75">
        <v>10</v>
      </c>
      <c r="AO149" s="22">
        <v>6</v>
      </c>
      <c r="AP149" s="32">
        <f t="shared" si="33"/>
        <v>0.6</v>
      </c>
      <c r="AQ149" s="22" t="s">
        <v>93</v>
      </c>
      <c r="AR149" s="33"/>
      <c r="AS149" s="33"/>
      <c r="AT149" s="22" t="s">
        <v>469</v>
      </c>
      <c r="AU149" s="22" t="s">
        <v>129</v>
      </c>
      <c r="AV149" s="22" t="s">
        <v>469</v>
      </c>
      <c r="AW149" s="22" t="s">
        <v>129</v>
      </c>
      <c r="AX149" s="33" t="s">
        <v>531</v>
      </c>
      <c r="AY149" s="33" t="s">
        <v>869</v>
      </c>
      <c r="AZ149" s="22" t="s">
        <v>472</v>
      </c>
    </row>
    <row r="150" spans="1:52" s="34" customFormat="1" ht="210" hidden="1" x14ac:dyDescent="0.25">
      <c r="A150" s="26" t="str">
        <f>+'[1]3 - Identificación del Riesgo'!B170</f>
        <v>GESTIÓN FINANCIERA</v>
      </c>
      <c r="B150" s="26" t="str">
        <f>+'[1]3 - Identificación del Riesgo'!C170</f>
        <v>Administrar los recursos e información financiera con base en las necesidades de las dependencias de la Agencia y organismos estatales requirentes, a través de mecanismos de dirección, registro, ejecución, control y seguimiento de los recursos</v>
      </c>
      <c r="C150" s="26" t="str">
        <f>+'[1]3 - Identificación del Riesgo'!D170</f>
        <v>Desde la elaboración del anteproyecto de presupuesto de la ANT, hasta la presentación de los estados financieros</v>
      </c>
      <c r="D150" s="22" t="str">
        <f>+'[1]3 - Identificación del Riesgo'!F170</f>
        <v>SUBDIRECCIÓN ADMINISTRATIVA Y FINANCIERA</v>
      </c>
      <c r="E150" s="27" t="str">
        <f>+'[1]3 - Identificación del Riesgo'!G170</f>
        <v>R 67</v>
      </c>
      <c r="F150" s="22" t="str">
        <f>+'[1]3 - Identificación del Riesgo'!H170</f>
        <v>Fallas en la ejecución de la reserva presupuestal constituida</v>
      </c>
      <c r="G150" s="22" t="str">
        <f>+'[1]3 - Identificación del Riesgo'!I170</f>
        <v>Afectación Económica o presupuestal</v>
      </c>
      <c r="H150" s="26" t="str">
        <f>+'[1]3 - Identificación del Riesgo'!J170</f>
        <v>Posibilidad de afectación económica por reducción en la asignación del presupuesto de la vigencia debido un mal seguimiento y control de la reserva constituida por parte de los supervisores de los contratos</v>
      </c>
      <c r="I150" s="28">
        <f>+'[1]3 - Identificación del Riesgo'!O170</f>
        <v>44701</v>
      </c>
      <c r="J150" s="28" t="str">
        <f>+'[1]3 - Identificación del Riesgo'!K170</f>
        <v>FINANCIEROS</v>
      </c>
      <c r="K150" s="29" t="str">
        <f>+'[1]3 - Identificación del Riesgo'!N170</f>
        <v>Ejecución y administración de procesos</v>
      </c>
      <c r="L150" s="30">
        <v>365</v>
      </c>
      <c r="M150" s="21" t="str">
        <f t="shared" si="34"/>
        <v>Media</v>
      </c>
      <c r="N150" s="31">
        <f t="shared" si="35"/>
        <v>0.6</v>
      </c>
      <c r="O150" s="30" t="s">
        <v>361</v>
      </c>
      <c r="P150" s="21" t="str">
        <f>IF(OR(O150=[2]Datos!$A$23,O150=[2]Datos!$B$23),"Leve",IF(OR(O150=[2]Datos!$A$24,O150=[2]Datos!$B$24),"Menor",IF(OR(O150=[2]Datos!$A$25,O150=[2]Datos!$B$25),"Moderado",IF(OR(O150=[2]Datos!$A$26,O150=[2]Datos!$B$26),"Mayor",IF(OR(O150=[2]Datos!$A$27,O150=[2]Datos!$B$27),"Catastrófico","")))))</f>
        <v>Moderado</v>
      </c>
      <c r="Q150" s="31">
        <f t="shared" si="36"/>
        <v>0.6</v>
      </c>
      <c r="R150" s="21" t="str">
        <f t="shared" si="37"/>
        <v>Moderado</v>
      </c>
      <c r="S150" s="21" t="e">
        <f t="shared" ca="1" si="38"/>
        <v>#NAME?</v>
      </c>
      <c r="T150" s="27" t="str">
        <f>+'[1]5 - Diseño y Valoración Control'!H171</f>
        <v>C 67.1</v>
      </c>
      <c r="U150" s="26" t="str">
        <f>+'[1]5 - Diseño y Valoración Control'!I171</f>
        <v>PERSONA ENCARGADA DE PRESUPUESTO</v>
      </c>
      <c r="V150" s="26" t="str">
        <f>+'[1]5 - Diseño y Valoración Control'!J171</f>
        <v>Persona encargada de Presupuesto realiza la constitución de Reserva Presupuestal a través del reporte generado por el SIIF-Nación de Reserva Presupuestal de acuerdo a las solicitudes de reducción y construcción de reserva enviada por todas las dependencias</v>
      </c>
      <c r="W150" s="22" t="str">
        <f>+'[1]5 - Diseño y Valoración Control'!K171</f>
        <v>Preventivo</v>
      </c>
      <c r="X150" s="19" t="str">
        <f t="shared" si="39"/>
        <v>Probabilidad</v>
      </c>
      <c r="Y150" s="22" t="str">
        <f>+'[1]5 - Diseño y Valoración Control'!M171</f>
        <v>Manual</v>
      </c>
      <c r="Z150" s="19" t="str">
        <f t="shared" si="40"/>
        <v>40%</v>
      </c>
      <c r="AA150" s="22" t="str">
        <f>+'[1]5 - Diseño y Valoración Control'!O171</f>
        <v>Documentado</v>
      </c>
      <c r="AB150" s="22" t="s">
        <v>53</v>
      </c>
      <c r="AC150" s="22" t="str">
        <f>+'[1]5 - Diseño y Valoración Control'!Q171</f>
        <v>Con registro</v>
      </c>
      <c r="AD150" s="20">
        <f>+'[1]5 - Diseño y Valoración Control'!R171</f>
        <v>0.36</v>
      </c>
      <c r="AE150" s="21" t="str">
        <f>+'[1]5 - Diseño y Valoración Control'!S171</f>
        <v>Baja</v>
      </c>
      <c r="AF150" s="20">
        <f>+'[1]5 - Diseño y Valoración Control'!T171</f>
        <v>0.6</v>
      </c>
      <c r="AG150" s="21" t="str">
        <f>+'[1]5 - Diseño y Valoración Control'!U171</f>
        <v>Moderado</v>
      </c>
      <c r="AH150" s="21" t="str">
        <f>+'[1]5 - Diseño y Valoración Control'!V171</f>
        <v>Moderado</v>
      </c>
      <c r="AI150" s="21" t="str">
        <f>+'[1]5 - Diseño y Valoración Control'!W171</f>
        <v>Reducir</v>
      </c>
      <c r="AJ150" s="27" t="str">
        <f>+'[1]6 - Plan de Acciones Preventiva'!F169</f>
        <v>P 67.1</v>
      </c>
      <c r="AK150" s="26" t="str">
        <f>+'[1]6 - Plan de Acciones Preventiva'!G169</f>
        <v xml:space="preserve">Realizar socializaciones sobre el tramite de solicitudes de construcción y reducción de la reserva presupuestal con cada una de las dependencias </v>
      </c>
      <c r="AL150" s="26" t="str">
        <f>+'[1]6 - Plan de Acciones Preventiva'!H169</f>
        <v>EQUIPO DE PRESUPUESTO
(SUBDIRECCIÓN ADMINISTRATIVA Y FINANCIERA)</v>
      </c>
      <c r="AM150" s="26" t="str">
        <f>+'[1]6 - Plan de Acciones Preventiva'!I169</f>
        <v>Listado de asistencia de la socialización</v>
      </c>
      <c r="AN150" s="22">
        <v>1</v>
      </c>
      <c r="AO150" s="22">
        <v>0</v>
      </c>
      <c r="AP150" s="32">
        <f t="shared" si="33"/>
        <v>0</v>
      </c>
      <c r="AQ150" s="22" t="s">
        <v>82</v>
      </c>
      <c r="AR150" s="48"/>
      <c r="AS150" s="33"/>
      <c r="AT150" s="22" t="s">
        <v>469</v>
      </c>
      <c r="AU150" s="22" t="s">
        <v>129</v>
      </c>
      <c r="AV150" s="22" t="s">
        <v>469</v>
      </c>
      <c r="AW150" s="22" t="s">
        <v>129</v>
      </c>
      <c r="AX150" s="33" t="s">
        <v>765</v>
      </c>
      <c r="AY150" s="33" t="s">
        <v>870</v>
      </c>
      <c r="AZ150" s="22" t="s">
        <v>472</v>
      </c>
    </row>
    <row r="151" spans="1:52" s="34" customFormat="1" ht="271.5" hidden="1" x14ac:dyDescent="0.25">
      <c r="A151" s="26" t="str">
        <f>+'[1]3 - Identificación del Riesgo'!B171</f>
        <v>GESTIÓN FINANCIERA</v>
      </c>
      <c r="B151" s="26" t="str">
        <f>+'[1]3 - Identificación del Riesgo'!C171</f>
        <v>Administrar los recursos e información financiera con base en las necesidades de las dependencias de la Agencia y organismos estatales requirentes, a través de mecanismos de dirección, registro, ejecución, control y seguimiento de los recursos</v>
      </c>
      <c r="C151" s="26" t="str">
        <f>+'[1]3 - Identificación del Riesgo'!D171</f>
        <v>Desde la elaboración del anteproyecto de presupuesto de la ANT, hasta la presentación de los estados financieros</v>
      </c>
      <c r="D151" s="22" t="str">
        <f>+'[1]3 - Identificación del Riesgo'!F171</f>
        <v>SUBDIRECCIÓN ADMINISTRATIVA Y FINANCIERA</v>
      </c>
      <c r="E151" s="27" t="str">
        <f>+'[1]3 - Identificación del Riesgo'!G171</f>
        <v>R 67</v>
      </c>
      <c r="F151" s="22" t="str">
        <f>+'[1]3 - Identificación del Riesgo'!H171</f>
        <v>Fallas en la ejecución de la reserva presupuestal constituida</v>
      </c>
      <c r="G151" s="22" t="str">
        <f>+'[1]3 - Identificación del Riesgo'!I171</f>
        <v>Afectación Económica o presupuestal</v>
      </c>
      <c r="H151" s="26" t="str">
        <f>+'[1]3 - Identificación del Riesgo'!J171</f>
        <v>Posibilidad de afectación económica por reducción en la asignación del presupuesto de la vigencia debido un mal seguimiento y control de la reserva constituida por parte de los supervisores de los contratos</v>
      </c>
      <c r="I151" s="28">
        <f>+'[1]3 - Identificación del Riesgo'!O171</f>
        <v>44701</v>
      </c>
      <c r="J151" s="28" t="str">
        <f>+'[1]3 - Identificación del Riesgo'!K171</f>
        <v>FINANCIEROS</v>
      </c>
      <c r="K151" s="29" t="str">
        <f>+'[1]3 - Identificación del Riesgo'!N171</f>
        <v>Ejecución y administración de procesos</v>
      </c>
      <c r="L151" s="30">
        <v>365</v>
      </c>
      <c r="M151" s="21" t="str">
        <f t="shared" si="34"/>
        <v>Media</v>
      </c>
      <c r="N151" s="31">
        <f t="shared" si="35"/>
        <v>0.6</v>
      </c>
      <c r="O151" s="30" t="s">
        <v>361</v>
      </c>
      <c r="P151" s="21" t="str">
        <f>IF(OR(O151=[2]Datos!$A$23,O151=[2]Datos!$B$23),"Leve",IF(OR(O151=[2]Datos!$A$24,O151=[2]Datos!$B$24),"Menor",IF(OR(O151=[2]Datos!$A$25,O151=[2]Datos!$B$25),"Moderado",IF(OR(O151=[2]Datos!$A$26,O151=[2]Datos!$B$26),"Mayor",IF(OR(O151=[2]Datos!$A$27,O151=[2]Datos!$B$27),"Catastrófico","")))))</f>
        <v>Moderado</v>
      </c>
      <c r="Q151" s="31">
        <f t="shared" si="36"/>
        <v>0.6</v>
      </c>
      <c r="R151" s="21" t="str">
        <f t="shared" si="37"/>
        <v>Moderado</v>
      </c>
      <c r="S151" s="21" t="e">
        <f t="shared" ca="1" si="38"/>
        <v>#NAME?</v>
      </c>
      <c r="T151" s="27" t="str">
        <f>+'[1]5 - Diseño y Valoración Control'!H172</f>
        <v>C 67.2</v>
      </c>
      <c r="U151" s="26" t="str">
        <f>+'[1]5 - Diseño y Valoración Control'!I172</f>
        <v>PERSONA ENCARGADA DE PRESUPUESTO</v>
      </c>
      <c r="V151" s="26" t="str">
        <f>+'[1]5 - Diseño y Valoración Control'!J172</f>
        <v>Persona encargada de Presupuesto realiza seguimiento a la ejecución de la reserva presupuestal  a través de memorandos, reuniones y correo institucional  informando a todas las dependencias responsables la ejecución de la reserva presupuestal</v>
      </c>
      <c r="W151" s="22" t="str">
        <f>+'[1]5 - Diseño y Valoración Control'!K172</f>
        <v>Detectivo</v>
      </c>
      <c r="X151" s="19" t="str">
        <f t="shared" si="39"/>
        <v>Impacto</v>
      </c>
      <c r="Y151" s="22" t="str">
        <f>+'[1]5 - Diseño y Valoración Control'!M172</f>
        <v>Manual</v>
      </c>
      <c r="Z151" s="19" t="str">
        <f t="shared" si="40"/>
        <v>30%</v>
      </c>
      <c r="AA151" s="22" t="str">
        <f>+'[1]5 - Diseño y Valoración Control'!O172</f>
        <v>Documentado</v>
      </c>
      <c r="AB151" s="22" t="s">
        <v>53</v>
      </c>
      <c r="AC151" s="22" t="str">
        <f>+'[1]5 - Diseño y Valoración Control'!Q172</f>
        <v>Con registro</v>
      </c>
      <c r="AD151" s="20">
        <f>+'[1]5 - Diseño y Valoración Control'!R172</f>
        <v>0.36</v>
      </c>
      <c r="AE151" s="21" t="str">
        <f>+'[1]5 - Diseño y Valoración Control'!S172</f>
        <v>Baja</v>
      </c>
      <c r="AF151" s="20">
        <f>+'[1]5 - Diseño y Valoración Control'!T172</f>
        <v>0.42</v>
      </c>
      <c r="AG151" s="21" t="str">
        <f>+'[1]5 - Diseño y Valoración Control'!U172</f>
        <v>Moderado</v>
      </c>
      <c r="AH151" s="21" t="str">
        <f>+'[1]5 - Diseño y Valoración Control'!V172</f>
        <v>Moderado</v>
      </c>
      <c r="AI151" s="21" t="str">
        <f>+'[1]5 - Diseño y Valoración Control'!W172</f>
        <v>Reducir</v>
      </c>
      <c r="AJ151" s="27" t="str">
        <f>+'[1]6 - Plan de Acciones Preventiva'!F170</f>
        <v>P 67.2</v>
      </c>
      <c r="AK151" s="26"/>
      <c r="AL151" s="26" t="str">
        <f>+'[1]6 - Plan de Acciones Preventiva'!H170</f>
        <v/>
      </c>
      <c r="AM151" s="26">
        <f>+'[1]6 - Plan de Acciones Preventiva'!I170</f>
        <v>0</v>
      </c>
      <c r="AN151" s="22"/>
      <c r="AO151" s="22"/>
      <c r="AP151" s="32" t="e">
        <f t="shared" si="33"/>
        <v>#DIV/0!</v>
      </c>
      <c r="AQ151" s="22"/>
      <c r="AR151" s="33"/>
      <c r="AS151" s="33"/>
      <c r="AT151" s="22" t="s">
        <v>469</v>
      </c>
      <c r="AU151" s="22" t="s">
        <v>129</v>
      </c>
      <c r="AV151" s="22" t="s">
        <v>684</v>
      </c>
      <c r="AW151" s="22" t="s">
        <v>503</v>
      </c>
      <c r="AX151" s="33" t="s">
        <v>760</v>
      </c>
      <c r="AY151" s="33" t="s">
        <v>882</v>
      </c>
      <c r="AZ151" s="22" t="s">
        <v>472</v>
      </c>
    </row>
    <row r="152" spans="1:52" s="34" customFormat="1" ht="210" hidden="1" x14ac:dyDescent="0.25">
      <c r="A152" s="26" t="str">
        <f>+'[1]3 - Identificación del Riesgo'!B172</f>
        <v>GESTIÓN FINANCIERA</v>
      </c>
      <c r="B152" s="26" t="str">
        <f>+'[1]3 - Identificación del Riesgo'!C172</f>
        <v>Administrar los recursos e información financiera con base en las necesidades de las dependencias de la Agencia y organismos estatales requirentes, a través de mecanismos de dirección, registro, ejecución, control y seguimiento de los recursos</v>
      </c>
      <c r="C152" s="26" t="str">
        <f>+'[1]3 - Identificación del Riesgo'!D172</f>
        <v>Desde la elaboración del anteproyecto de presupuesto de la ANT, hasta la presentación de los estados financieros</v>
      </c>
      <c r="D152" s="22" t="str">
        <f>+'[1]3 - Identificación del Riesgo'!F172</f>
        <v>SUBDIRECCIÓN ADMINISTRATIVA Y FINANCIERA</v>
      </c>
      <c r="E152" s="27" t="str">
        <f>+'[1]3 - Identificación del Riesgo'!G172</f>
        <v>R 67</v>
      </c>
      <c r="F152" s="22" t="str">
        <f>+'[1]3 - Identificación del Riesgo'!H172</f>
        <v>Fallas en la ejecución de la reserva presupuestal constituida</v>
      </c>
      <c r="G152" s="22" t="str">
        <f>+'[1]3 - Identificación del Riesgo'!I172</f>
        <v>Afectación Económica o presupuestal</v>
      </c>
      <c r="H152" s="26" t="str">
        <f>+'[1]3 - Identificación del Riesgo'!J172</f>
        <v>Posibilidad de afectación económica por reducción en la asignación del presupuesto de la vigencia debido un mal seguimiento y control de la reserva constituida por parte de los supervisores de los contratos</v>
      </c>
      <c r="I152" s="28">
        <f>+'[1]3 - Identificación del Riesgo'!O172</f>
        <v>44701</v>
      </c>
      <c r="J152" s="28" t="str">
        <f>+'[1]3 - Identificación del Riesgo'!K172</f>
        <v>FINANCIEROS</v>
      </c>
      <c r="K152" s="29" t="str">
        <f>+'[1]3 - Identificación del Riesgo'!N172</f>
        <v>Ejecución y administración de procesos</v>
      </c>
      <c r="L152" s="30">
        <v>365</v>
      </c>
      <c r="M152" s="21" t="str">
        <f t="shared" si="34"/>
        <v>Media</v>
      </c>
      <c r="N152" s="31">
        <f t="shared" si="35"/>
        <v>0.6</v>
      </c>
      <c r="O152" s="30" t="s">
        <v>361</v>
      </c>
      <c r="P152" s="21" t="str">
        <f>IF(OR(O152=[2]Datos!$A$23,O152=[2]Datos!$B$23),"Leve",IF(OR(O152=[2]Datos!$A$24,O152=[2]Datos!$B$24),"Menor",IF(OR(O152=[2]Datos!$A$25,O152=[2]Datos!$B$25),"Moderado",IF(OR(O152=[2]Datos!$A$26,O152=[2]Datos!$B$26),"Mayor",IF(OR(O152=[2]Datos!$A$27,O152=[2]Datos!$B$27),"Catastrófico","")))))</f>
        <v>Moderado</v>
      </c>
      <c r="Q152" s="31">
        <f t="shared" si="36"/>
        <v>0.6</v>
      </c>
      <c r="R152" s="21" t="str">
        <f t="shared" si="37"/>
        <v>Moderado</v>
      </c>
      <c r="S152" s="21" t="e">
        <f t="shared" ca="1" si="38"/>
        <v>#NAME?</v>
      </c>
      <c r="T152" s="27" t="str">
        <f>+'[1]5 - Diseño y Valoración Control'!H173</f>
        <v>C 67.3</v>
      </c>
      <c r="U152" s="26" t="str">
        <f>+'[1]5 - Diseño y Valoración Control'!I173</f>
        <v>PERSONA ENCARGADA DE PRESUPUESTO</v>
      </c>
      <c r="V152" s="26" t="str">
        <f>+'[1]5 - Diseño y Valoración Control'!J173</f>
        <v>Persona encargada de Presupuesto corrige los datos a través del documento Reserva Presupuestal actualizado donde se asigna el nuevo presupuesto a la (s) dependencia (s) que presento observación (es) y se notifica por memorando en ORFEO</v>
      </c>
      <c r="W152" s="22" t="str">
        <f>+'[1]5 - Diseño y Valoración Control'!K173</f>
        <v>Correctivo</v>
      </c>
      <c r="X152" s="19" t="str">
        <f t="shared" si="39"/>
        <v>Impacto</v>
      </c>
      <c r="Y152" s="22" t="str">
        <f>+'[1]5 - Diseño y Valoración Control'!M173</f>
        <v>Manual</v>
      </c>
      <c r="Z152" s="19" t="str">
        <f t="shared" si="40"/>
        <v>25%</v>
      </c>
      <c r="AA152" s="22" t="str">
        <f>+'[1]5 - Diseño y Valoración Control'!O173</f>
        <v>Documentado</v>
      </c>
      <c r="AB152" s="22" t="s">
        <v>53</v>
      </c>
      <c r="AC152" s="22" t="str">
        <f>+'[1]5 - Diseño y Valoración Control'!Q173</f>
        <v>Con registro</v>
      </c>
      <c r="AD152" s="20">
        <f>+'[1]5 - Diseño y Valoración Control'!R173</f>
        <v>0</v>
      </c>
      <c r="AE152" s="21" t="str">
        <f>+'[1]5 - Diseño y Valoración Control'!S173</f>
        <v/>
      </c>
      <c r="AF152" s="20">
        <f>+'[1]5 - Diseño y Valoración Control'!T173</f>
        <v>0</v>
      </c>
      <c r="AG152" s="21" t="str">
        <f>+'[1]5 - Diseño y Valoración Control'!U173</f>
        <v/>
      </c>
      <c r="AH152" s="21" t="str">
        <f>+'[1]5 - Diseño y Valoración Control'!V173</f>
        <v/>
      </c>
      <c r="AI152" s="21"/>
      <c r="AJ152" s="27" t="str">
        <f>+'[1]6 - Plan de Acciones Preventiva'!F171</f>
        <v>P 67.3</v>
      </c>
      <c r="AK152" s="26"/>
      <c r="AL152" s="26" t="str">
        <f>+'[1]6 - Plan de Acciones Preventiva'!H171</f>
        <v/>
      </c>
      <c r="AM152" s="26">
        <f>+'[1]6 - Plan de Acciones Preventiva'!I171</f>
        <v>0</v>
      </c>
      <c r="AN152" s="22"/>
      <c r="AO152" s="22"/>
      <c r="AP152" s="32" t="e">
        <f t="shared" si="33"/>
        <v>#DIV/0!</v>
      </c>
      <c r="AQ152" s="22"/>
      <c r="AR152" s="33"/>
      <c r="AS152" s="33"/>
      <c r="AT152" s="22" t="s">
        <v>685</v>
      </c>
      <c r="AU152" s="22" t="s">
        <v>503</v>
      </c>
      <c r="AV152" s="22" t="s">
        <v>684</v>
      </c>
      <c r="AW152" s="22" t="s">
        <v>503</v>
      </c>
      <c r="AX152" s="33" t="s">
        <v>760</v>
      </c>
      <c r="AY152" s="33" t="s">
        <v>828</v>
      </c>
      <c r="AZ152" s="22" t="s">
        <v>472</v>
      </c>
    </row>
    <row r="153" spans="1:52" s="34" customFormat="1" ht="210" hidden="1" x14ac:dyDescent="0.25">
      <c r="A153" s="26" t="str">
        <f>+'[1]3 - Identificación del Riesgo'!B173</f>
        <v>GESTIÓN FINANCIERA</v>
      </c>
      <c r="B153" s="26" t="str">
        <f>+'[1]3 - Identificación del Riesgo'!C173</f>
        <v>Administrar los recursos e información financiera con base en las necesidades de las dependencias de la Agencia y organismos estatales requirentes, a través de mecanismos de dirección, registro, ejecución, control y seguimiento de los recursos</v>
      </c>
      <c r="C153" s="26" t="str">
        <f>+'[1]3 - Identificación del Riesgo'!D173</f>
        <v>Desde la elaboración del anteproyecto de presupuesto de la ANT, hasta la presentación de los estados financieros</v>
      </c>
      <c r="D153" s="22" t="str">
        <f>+'[1]3 - Identificación del Riesgo'!F173</f>
        <v>SUBDIRECCIÓN ADMINISTRATIVA Y FINANCIERA</v>
      </c>
      <c r="E153" s="27" t="str">
        <f>+'[1]3 - Identificación del Riesgo'!G173</f>
        <v>R 68</v>
      </c>
      <c r="F153" s="22" t="str">
        <f>+'[1]3 - Identificación del Riesgo'!H173</f>
        <v>Falla en la formulación del anteproyecto de presupuesto en el rubro de Funcionamiento</v>
      </c>
      <c r="G153" s="22" t="str">
        <f>+'[1]3 - Identificación del Riesgo'!I173</f>
        <v>Afectación Económica o presupuestal</v>
      </c>
      <c r="H153" s="26" t="str">
        <f>+'[1]3 - Identificación del Riesgo'!J173</f>
        <v>Posibilidad de afectación económica por la limitación en la ejecución para los  objetivos planteados en el rubro de funcionamiento del presupuesto debido a que no se cumple con una actividad de planeación de las actividades a desarrollar en una vigencia</v>
      </c>
      <c r="I153" s="28">
        <f>+'[1]3 - Identificación del Riesgo'!O173</f>
        <v>44701</v>
      </c>
      <c r="J153" s="28" t="str">
        <f>+'[1]3 - Identificación del Riesgo'!K173</f>
        <v>OPERATIVOS</v>
      </c>
      <c r="K153" s="29" t="str">
        <f>+'[1]3 - Identificación del Riesgo'!N173</f>
        <v>Ejecución y administración de procesos</v>
      </c>
      <c r="L153" s="30">
        <v>1</v>
      </c>
      <c r="M153" s="21" t="str">
        <f t="shared" si="34"/>
        <v>Muy Baja</v>
      </c>
      <c r="N153" s="31">
        <f t="shared" si="35"/>
        <v>0.2</v>
      </c>
      <c r="O153" s="30" t="s">
        <v>361</v>
      </c>
      <c r="P153" s="21" t="str">
        <f>IF(OR(O153=[2]Datos!$A$23,O153=[2]Datos!$B$23),"Leve",IF(OR(O153=[2]Datos!$A$24,O153=[2]Datos!$B$24),"Menor",IF(OR(O153=[2]Datos!$A$25,O153=[2]Datos!$B$25),"Moderado",IF(OR(O153=[2]Datos!$A$26,O153=[2]Datos!$B$26),"Mayor",IF(OR(O153=[2]Datos!$A$27,O153=[2]Datos!$B$27),"Catastrófico","")))))</f>
        <v>Moderado</v>
      </c>
      <c r="Q153" s="31">
        <f t="shared" si="36"/>
        <v>0.6</v>
      </c>
      <c r="R153" s="21" t="str">
        <f t="shared" si="37"/>
        <v>Moderado</v>
      </c>
      <c r="S153" s="21" t="e">
        <f t="shared" ca="1" si="38"/>
        <v>#NAME?</v>
      </c>
      <c r="T153" s="27" t="str">
        <f>+'[1]5 - Diseño y Valoración Control'!H174</f>
        <v>C 68.1</v>
      </c>
      <c r="U153" s="26" t="str">
        <f>+'[1]5 - Diseño y Valoración Control'!I174</f>
        <v>PERSONA ENCARGADA DE PRESUPUESTO</v>
      </c>
      <c r="V153" s="26" t="str">
        <f>+'[1]5 - Diseño y Valoración Control'!J174</f>
        <v>Persona encargada de Presupuesto solicita la información presupuestal a las dependencias a través de comunicaciones oficiales (correos electrónicos y memorandos) para revisar y verificar la información recibida sobre el rubro de funcionamiento del presupuesto</v>
      </c>
      <c r="W153" s="22" t="str">
        <f>+'[1]5 - Diseño y Valoración Control'!K174</f>
        <v>Preventivo</v>
      </c>
      <c r="X153" s="19" t="str">
        <f t="shared" si="39"/>
        <v>Probabilidad</v>
      </c>
      <c r="Y153" s="22" t="str">
        <f>+'[1]5 - Diseño y Valoración Control'!M174</f>
        <v>Manual</v>
      </c>
      <c r="Z153" s="19" t="str">
        <f t="shared" si="40"/>
        <v>40%</v>
      </c>
      <c r="AA153" s="22" t="str">
        <f>+'[1]5 - Diseño y Valoración Control'!O174</f>
        <v>Documentado</v>
      </c>
      <c r="AB153" s="22" t="s">
        <v>53</v>
      </c>
      <c r="AC153" s="22" t="str">
        <f>+'[1]5 - Diseño y Valoración Control'!Q174</f>
        <v>Con Registro</v>
      </c>
      <c r="AD153" s="20">
        <f>+'[1]5 - Diseño y Valoración Control'!R174</f>
        <v>0.12</v>
      </c>
      <c r="AE153" s="21" t="str">
        <f>+'[1]5 - Diseño y Valoración Control'!S174</f>
        <v>Muy Baja</v>
      </c>
      <c r="AF153" s="20">
        <f>+'[1]5 - Diseño y Valoración Control'!T174</f>
        <v>0.6</v>
      </c>
      <c r="AG153" s="21" t="str">
        <f>+'[1]5 - Diseño y Valoración Control'!U174</f>
        <v>Moderado</v>
      </c>
      <c r="AH153" s="21" t="str">
        <f>+'[1]5 - Diseño y Valoración Control'!V174</f>
        <v>Moderado</v>
      </c>
      <c r="AI153" s="21" t="str">
        <f>+'[1]5 - Diseño y Valoración Control'!W174</f>
        <v>Reducir</v>
      </c>
      <c r="AJ153" s="27" t="str">
        <f>+'[1]6 - Plan de Acciones Preventiva'!F172</f>
        <v>P 68.1</v>
      </c>
      <c r="AK153" s="26" t="str">
        <f>+'[1]6 - Plan de Acciones Preventiva'!G172</f>
        <v>Realizar mesa de trabajo para definición del presupuesto del anteproyecto</v>
      </c>
      <c r="AL153" s="26" t="str">
        <f>+'[1]6 - Plan de Acciones Preventiva'!H172</f>
        <v>EQUIPO DE PRESUPUESTO
(SUBDIRECCIÓN ADMINISTRATIVA Y FINANCIERA)</v>
      </c>
      <c r="AM153" s="26" t="str">
        <f>+'[1]6 - Plan de Acciones Preventiva'!I172</f>
        <v>Acta de mesa de trabajo para definición del presupuesto del anteproyecto</v>
      </c>
      <c r="AN153" s="22">
        <v>1</v>
      </c>
      <c r="AO153" s="22">
        <v>1</v>
      </c>
      <c r="AP153" s="32">
        <f t="shared" si="33"/>
        <v>1</v>
      </c>
      <c r="AQ153" s="22" t="s">
        <v>139</v>
      </c>
      <c r="AR153" s="33"/>
      <c r="AS153" s="33"/>
      <c r="AT153" s="22" t="s">
        <v>469</v>
      </c>
      <c r="AU153" s="22" t="s">
        <v>129</v>
      </c>
      <c r="AV153" s="22" t="s">
        <v>469</v>
      </c>
      <c r="AW153" s="22" t="s">
        <v>129</v>
      </c>
      <c r="AX153" s="33" t="s">
        <v>766</v>
      </c>
      <c r="AY153" s="33" t="s">
        <v>871</v>
      </c>
      <c r="AZ153" s="22" t="s">
        <v>472</v>
      </c>
    </row>
    <row r="154" spans="1:52" s="34" customFormat="1" ht="210" hidden="1" x14ac:dyDescent="0.25">
      <c r="A154" s="26" t="str">
        <f>+'[1]3 - Identificación del Riesgo'!B174</f>
        <v>GESTIÓN FINANCIERA</v>
      </c>
      <c r="B154" s="26" t="str">
        <f>+'[1]3 - Identificación del Riesgo'!C174</f>
        <v>Administrar los recursos e información financiera con base en las necesidades de las dependencias de la Agencia y organismos estatales requirentes, a través de mecanismos de dirección, registro, ejecución, control y seguimiento de los recursos</v>
      </c>
      <c r="C154" s="26" t="str">
        <f>+'[1]3 - Identificación del Riesgo'!D174</f>
        <v>Desde la elaboración del anteproyecto de presupuesto de la ANT, hasta la presentación de los estados financieros</v>
      </c>
      <c r="D154" s="22" t="str">
        <f>+'[1]3 - Identificación del Riesgo'!F174</f>
        <v>SUBDIRECCIÓN ADMINISTRATIVA Y FINANCIERA</v>
      </c>
      <c r="E154" s="27" t="str">
        <f>+'[1]3 - Identificación del Riesgo'!G174</f>
        <v>R 68</v>
      </c>
      <c r="F154" s="22" t="str">
        <f>+'[1]3 - Identificación del Riesgo'!H174</f>
        <v>Falla en la formulación del anteproyecto de presupuesto en el rubro de Funcionamiento</v>
      </c>
      <c r="G154" s="22" t="str">
        <f>+'[1]3 - Identificación del Riesgo'!I174</f>
        <v>Afectación Económica o presupuestal</v>
      </c>
      <c r="H154" s="26" t="str">
        <f>+'[1]3 - Identificación del Riesgo'!J174</f>
        <v>Posibilidad de afectación económica por la limitación en la ejecución para los  objetivos planteados en el rubro de funcionamiento del presupuesto debido a que no se cumple con una actividad de planeación de las actividades a desarrollar en una vigencia</v>
      </c>
      <c r="I154" s="28">
        <f>+'[1]3 - Identificación del Riesgo'!O174</f>
        <v>44701</v>
      </c>
      <c r="J154" s="28" t="str">
        <f>+'[1]3 - Identificación del Riesgo'!K174</f>
        <v>OPERATIVOS</v>
      </c>
      <c r="K154" s="29" t="str">
        <f>+'[1]3 - Identificación del Riesgo'!N174</f>
        <v>Ejecución y administración de procesos</v>
      </c>
      <c r="L154" s="30">
        <v>1</v>
      </c>
      <c r="M154" s="21" t="str">
        <f t="shared" si="34"/>
        <v>Muy Baja</v>
      </c>
      <c r="N154" s="31">
        <f t="shared" si="35"/>
        <v>0.2</v>
      </c>
      <c r="O154" s="30" t="s">
        <v>361</v>
      </c>
      <c r="P154" s="21" t="str">
        <f>IF(OR(O154=[2]Datos!$A$23,O154=[2]Datos!$B$23),"Leve",IF(OR(O154=[2]Datos!$A$24,O154=[2]Datos!$B$24),"Menor",IF(OR(O154=[2]Datos!$A$25,O154=[2]Datos!$B$25),"Moderado",IF(OR(O154=[2]Datos!$A$26,O154=[2]Datos!$B$26),"Mayor",IF(OR(O154=[2]Datos!$A$27,O154=[2]Datos!$B$27),"Catastrófico","")))))</f>
        <v>Moderado</v>
      </c>
      <c r="Q154" s="31">
        <f t="shared" si="36"/>
        <v>0.6</v>
      </c>
      <c r="R154" s="21" t="str">
        <f t="shared" si="37"/>
        <v>Moderado</v>
      </c>
      <c r="S154" s="21" t="e">
        <f t="shared" ca="1" si="38"/>
        <v>#NAME?</v>
      </c>
      <c r="T154" s="27" t="str">
        <f>+'[1]5 - Diseño y Valoración Control'!H175</f>
        <v>C 68.2</v>
      </c>
      <c r="U154" s="26" t="str">
        <f>+'[1]5 - Diseño y Valoración Control'!I175</f>
        <v>PERSONA ENCARGADA DEL PRESUPUESTO</v>
      </c>
      <c r="V154" s="26" t="str">
        <f>+'[1]5 - Diseño y Valoración Control'!J175</f>
        <v>Persona encargada del Presupuesto modifica el presupuesto de la vigencia  a través de las solicitudes de modificaciones presupuestales  las cuales deben estar debidamente justificadas y aprobadas por los responsables del proceso</v>
      </c>
      <c r="W154" s="22" t="str">
        <f>+'[1]5 - Diseño y Valoración Control'!K175</f>
        <v>Correctivo</v>
      </c>
      <c r="X154" s="19" t="str">
        <f t="shared" si="39"/>
        <v>Impacto</v>
      </c>
      <c r="Y154" s="22" t="str">
        <f>+'[1]5 - Diseño y Valoración Control'!M175</f>
        <v>Manual</v>
      </c>
      <c r="Z154" s="19" t="str">
        <f t="shared" si="40"/>
        <v>25%</v>
      </c>
      <c r="AA154" s="22" t="str">
        <f>+'[1]5 - Diseño y Valoración Control'!O175</f>
        <v>Documentado</v>
      </c>
      <c r="AB154" s="22" t="s">
        <v>53</v>
      </c>
      <c r="AC154" s="22" t="str">
        <f>+'[1]5 - Diseño y Valoración Control'!Q175</f>
        <v>Con registro</v>
      </c>
      <c r="AD154" s="20">
        <f>+'[1]5 - Diseño y Valoración Control'!R175</f>
        <v>0</v>
      </c>
      <c r="AE154" s="21" t="str">
        <f>+'[1]5 - Diseño y Valoración Control'!S175</f>
        <v/>
      </c>
      <c r="AF154" s="20">
        <f>+'[1]5 - Diseño y Valoración Control'!T175</f>
        <v>0</v>
      </c>
      <c r="AG154" s="21" t="str">
        <f>+'[1]5 - Diseño y Valoración Control'!U175</f>
        <v/>
      </c>
      <c r="AH154" s="21" t="str">
        <f>+'[1]5 - Diseño y Valoración Control'!V175</f>
        <v/>
      </c>
      <c r="AI154" s="21"/>
      <c r="AJ154" s="27" t="str">
        <f>+'[1]6 - Plan de Acciones Preventiva'!F173</f>
        <v>P 68.2</v>
      </c>
      <c r="AK154" s="26"/>
      <c r="AL154" s="26" t="str">
        <f>+'[1]6 - Plan de Acciones Preventiva'!H173</f>
        <v/>
      </c>
      <c r="AM154" s="26">
        <f>+'[1]6 - Plan de Acciones Preventiva'!I173</f>
        <v>0</v>
      </c>
      <c r="AN154" s="22"/>
      <c r="AO154" s="22"/>
      <c r="AP154" s="32" t="e">
        <f t="shared" si="33"/>
        <v>#DIV/0!</v>
      </c>
      <c r="AQ154" s="22"/>
      <c r="AR154" s="33"/>
      <c r="AS154" s="33"/>
      <c r="AT154" s="22" t="s">
        <v>685</v>
      </c>
      <c r="AU154" s="22" t="s">
        <v>503</v>
      </c>
      <c r="AV154" s="22" t="s">
        <v>684</v>
      </c>
      <c r="AW154" s="22" t="s">
        <v>503</v>
      </c>
      <c r="AX154" s="33" t="s">
        <v>760</v>
      </c>
      <c r="AY154" s="33" t="s">
        <v>828</v>
      </c>
      <c r="AZ154" s="22" t="s">
        <v>472</v>
      </c>
    </row>
    <row r="155" spans="1:52" s="34" customFormat="1" ht="210" hidden="1" x14ac:dyDescent="0.25">
      <c r="A155" s="26" t="str">
        <f>+'[1]3 - Identificación del Riesgo'!B175</f>
        <v>GESTIÓN FINANCIERA</v>
      </c>
      <c r="B155" s="26" t="str">
        <f>+'[1]3 - Identificación del Riesgo'!C175</f>
        <v>Administrar los recursos e información financiera con base en las necesidades de las dependencias de la Agencia y organismos estatales requirentes, a través de mecanismos de dirección, registro, ejecución, control y seguimiento de los recursos</v>
      </c>
      <c r="C155" s="26" t="str">
        <f>+'[1]3 - Identificación del Riesgo'!D175</f>
        <v>Desde la elaboración del anteproyecto de presupuesto de la ANT, hasta la presentación de los estados financieros</v>
      </c>
      <c r="D155" s="22" t="str">
        <f>+'[1]3 - Identificación del Riesgo'!F175</f>
        <v>SUBDIRECCIÓN ADMINISTRATIVA Y FINANCIERA</v>
      </c>
      <c r="E155" s="27" t="str">
        <f>+'[1]3 - Identificación del Riesgo'!G175</f>
        <v>R 69</v>
      </c>
      <c r="F155" s="22" t="str">
        <f>+'[1]3 - Identificación del Riesgo'!H175</f>
        <v>Falla en el registro de un Compromiso Presupuestal</v>
      </c>
      <c r="G155" s="22" t="str">
        <f>+'[1]3 - Identificación del Riesgo'!I175</f>
        <v>Afectación Económica o presupuestal</v>
      </c>
      <c r="H155" s="26" t="str">
        <f>+'[1]3 - Identificación del Riesgo'!J175</f>
        <v>Posibilidad de afectación económica en sanciones disciplinarias y hallazgos en los entes de control por una mala interpretación de las solicitudes</v>
      </c>
      <c r="I155" s="28">
        <f>+'[1]3 - Identificación del Riesgo'!O175</f>
        <v>44701</v>
      </c>
      <c r="J155" s="28" t="str">
        <f>+'[1]3 - Identificación del Riesgo'!K175</f>
        <v>OPERATIVOS</v>
      </c>
      <c r="K155" s="29" t="str">
        <f>+'[1]3 - Identificación del Riesgo'!N175</f>
        <v>Ejecución y administración de procesos</v>
      </c>
      <c r="L155" s="30">
        <v>365</v>
      </c>
      <c r="M155" s="21" t="str">
        <f t="shared" si="34"/>
        <v>Media</v>
      </c>
      <c r="N155" s="31">
        <f t="shared" si="35"/>
        <v>0.6</v>
      </c>
      <c r="O155" s="30" t="s">
        <v>361</v>
      </c>
      <c r="P155" s="21" t="str">
        <f>IF(OR(O155=[2]Datos!$A$23,O155=[2]Datos!$B$23),"Leve",IF(OR(O155=[2]Datos!$A$24,O155=[2]Datos!$B$24),"Menor",IF(OR(O155=[2]Datos!$A$25,O155=[2]Datos!$B$25),"Moderado",IF(OR(O155=[2]Datos!$A$26,O155=[2]Datos!$B$26),"Mayor",IF(OR(O155=[2]Datos!$A$27,O155=[2]Datos!$B$27),"Catastrófico","")))))</f>
        <v>Moderado</v>
      </c>
      <c r="Q155" s="31">
        <f t="shared" si="36"/>
        <v>0.6</v>
      </c>
      <c r="R155" s="21" t="str">
        <f t="shared" si="37"/>
        <v>Moderado</v>
      </c>
      <c r="S155" s="21" t="e">
        <f t="shared" ca="1" si="38"/>
        <v>#NAME?</v>
      </c>
      <c r="T155" s="27" t="str">
        <f>+'[1]5 - Diseño y Valoración Control'!H176</f>
        <v>C 69.1</v>
      </c>
      <c r="U155" s="26" t="str">
        <f>+'[1]5 - Diseño y Valoración Control'!I176</f>
        <v>PERSONA ENCARGADA DEL PRESUPUESTO</v>
      </c>
      <c r="V155" s="26" t="str">
        <f>+'[1]5 - Diseño y Valoración Control'!J176</f>
        <v>Persona encargada del Presupuesto verifica el registro elaborado  a través del reporte que se genera SIIF-Nación con base a los documentos de la solicitud de registro</v>
      </c>
      <c r="W155" s="22" t="str">
        <f>+'[1]5 - Diseño y Valoración Control'!K176</f>
        <v>Preventivo</v>
      </c>
      <c r="X155" s="19" t="str">
        <f t="shared" si="39"/>
        <v>Probabilidad</v>
      </c>
      <c r="Y155" s="22" t="str">
        <f>+'[1]5 - Diseño y Valoración Control'!M176</f>
        <v>Manual</v>
      </c>
      <c r="Z155" s="19" t="str">
        <f t="shared" si="40"/>
        <v>40%</v>
      </c>
      <c r="AA155" s="22" t="str">
        <f>+'[1]5 - Diseño y Valoración Control'!O176</f>
        <v>Documentado</v>
      </c>
      <c r="AB155" s="22" t="s">
        <v>53</v>
      </c>
      <c r="AC155" s="22" t="str">
        <f>+'[1]5 - Diseño y Valoración Control'!Q176</f>
        <v>Con registro</v>
      </c>
      <c r="AD155" s="20">
        <f>+'[1]5 - Diseño y Valoración Control'!R176</f>
        <v>0.36</v>
      </c>
      <c r="AE155" s="21" t="str">
        <f>+'[1]5 - Diseño y Valoración Control'!S176</f>
        <v>Baja</v>
      </c>
      <c r="AF155" s="20">
        <f>+'[1]5 - Diseño y Valoración Control'!T176</f>
        <v>0.6</v>
      </c>
      <c r="AG155" s="21" t="str">
        <f>+'[1]5 - Diseño y Valoración Control'!U176</f>
        <v>Moderado</v>
      </c>
      <c r="AH155" s="21" t="str">
        <f>+'[1]5 - Diseño y Valoración Control'!V176</f>
        <v>Moderado</v>
      </c>
      <c r="AI155" s="21" t="str">
        <f>+'[1]5 - Diseño y Valoración Control'!W176</f>
        <v>Reducir</v>
      </c>
      <c r="AJ155" s="27" t="str">
        <f>+'[1]6 - Plan de Acciones Preventiva'!F174</f>
        <v>P 69.1</v>
      </c>
      <c r="AK155" s="26" t="str">
        <f>+'[1]6 - Plan de Acciones Preventiva'!G174</f>
        <v>Capacitaciones al personal de Presupuesto en el registro de los Registros Presupuestales</v>
      </c>
      <c r="AL155" s="26" t="str">
        <f>+'[1]6 - Plan de Acciones Preventiva'!H174</f>
        <v>EQUIPO DE PRESUPUESTO
(SUBDIRECCIÓN ADMINISTRATIVA Y FINANCIERA)</v>
      </c>
      <c r="AM155" s="26" t="str">
        <f>+'[1]6 - Plan de Acciones Preventiva'!I174</f>
        <v>Listado de asistencia de capacitación al personal de Presupuesto</v>
      </c>
      <c r="AN155" s="22">
        <v>1</v>
      </c>
      <c r="AO155" s="22">
        <v>0</v>
      </c>
      <c r="AP155" s="32">
        <f t="shared" si="33"/>
        <v>0</v>
      </c>
      <c r="AQ155" s="22" t="s">
        <v>82</v>
      </c>
      <c r="AR155" s="33"/>
      <c r="AS155" s="33"/>
      <c r="AT155" s="22" t="s">
        <v>469</v>
      </c>
      <c r="AU155" s="22" t="s">
        <v>129</v>
      </c>
      <c r="AV155" s="22" t="s">
        <v>473</v>
      </c>
      <c r="AW155" s="22"/>
      <c r="AX155" s="33" t="s">
        <v>767</v>
      </c>
      <c r="AY155" s="33" t="s">
        <v>828</v>
      </c>
      <c r="AZ155" s="22" t="s">
        <v>472</v>
      </c>
    </row>
    <row r="156" spans="1:52" s="34" customFormat="1" ht="210" hidden="1" x14ac:dyDescent="0.25">
      <c r="A156" s="26" t="str">
        <f>+'[1]3 - Identificación del Riesgo'!B176</f>
        <v>GESTIÓN FINANCIERA</v>
      </c>
      <c r="B156" s="26" t="str">
        <f>+'[1]3 - Identificación del Riesgo'!C176</f>
        <v>Administrar los recursos e información financiera con base en las necesidades de las dependencias de la Agencia y organismos estatales requirentes, a través de mecanismos de dirección, registro, ejecución, control y seguimiento de los recursos</v>
      </c>
      <c r="C156" s="26" t="str">
        <f>+'[1]3 - Identificación del Riesgo'!D176</f>
        <v>Desde la elaboración del anteproyecto de presupuesto de la ANT, hasta la presentación de los estados financieros</v>
      </c>
      <c r="D156" s="22" t="str">
        <f>+'[1]3 - Identificación del Riesgo'!F176</f>
        <v>SUBDIRECCIÓN ADMINISTRATIVA Y FINANCIERA</v>
      </c>
      <c r="E156" s="27" t="str">
        <f>+'[1]3 - Identificación del Riesgo'!G176</f>
        <v>R 69</v>
      </c>
      <c r="F156" s="22" t="str">
        <f>+'[1]3 - Identificación del Riesgo'!H176</f>
        <v>Falla en el registro de un Compromiso Presupuestal</v>
      </c>
      <c r="G156" s="22" t="str">
        <f>+'[1]3 - Identificación del Riesgo'!I176</f>
        <v>Afectación Económica o presupuestal</v>
      </c>
      <c r="H156" s="26" t="str">
        <f>+'[1]3 - Identificación del Riesgo'!J176</f>
        <v>Posibilidad de afectación económica en sanciones disciplinarias y hallazgos en los entes de control por una mala interpretación de las solicitudes</v>
      </c>
      <c r="I156" s="28">
        <f>+'[1]3 - Identificación del Riesgo'!O176</f>
        <v>44701</v>
      </c>
      <c r="J156" s="28" t="str">
        <f>+'[1]3 - Identificación del Riesgo'!K176</f>
        <v>OPERATIVOS</v>
      </c>
      <c r="K156" s="29" t="str">
        <f>+'[1]3 - Identificación del Riesgo'!N176</f>
        <v>Ejecución y administración de procesos</v>
      </c>
      <c r="L156" s="30">
        <v>365</v>
      </c>
      <c r="M156" s="21" t="str">
        <f t="shared" si="34"/>
        <v>Media</v>
      </c>
      <c r="N156" s="31">
        <f t="shared" si="35"/>
        <v>0.6</v>
      </c>
      <c r="O156" s="30" t="s">
        <v>361</v>
      </c>
      <c r="P156" s="21" t="str">
        <f>IF(OR(O156=[2]Datos!$A$23,O156=[2]Datos!$B$23),"Leve",IF(OR(O156=[2]Datos!$A$24,O156=[2]Datos!$B$24),"Menor",IF(OR(O156=[2]Datos!$A$25,O156=[2]Datos!$B$25),"Moderado",IF(OR(O156=[2]Datos!$A$26,O156=[2]Datos!$B$26),"Mayor",IF(OR(O156=[2]Datos!$A$27,O156=[2]Datos!$B$27),"Catastrófico","")))))</f>
        <v>Moderado</v>
      </c>
      <c r="Q156" s="31">
        <f t="shared" si="36"/>
        <v>0.6</v>
      </c>
      <c r="R156" s="21" t="str">
        <f t="shared" si="37"/>
        <v>Moderado</v>
      </c>
      <c r="S156" s="21" t="e">
        <f t="shared" ca="1" si="38"/>
        <v>#NAME?</v>
      </c>
      <c r="T156" s="27" t="str">
        <f>+'[1]5 - Diseño y Valoración Control'!H177</f>
        <v>C 69.2</v>
      </c>
      <c r="U156" s="26" t="str">
        <f>+'[1]5 - Diseño y Valoración Control'!I177</f>
        <v>PERSONA ENCARGADA DEL PRESUPUESTO</v>
      </c>
      <c r="V156" s="26" t="str">
        <f>+'[1]5 - Diseño y Valoración Control'!J177</f>
        <v xml:space="preserve">Persona encargada del Presupuesto ajusta el registro presupuestal  a través de acto administrativo donde se actualiza el registro presupuestal al que debe estar asignado en el SIIF-Nación 
</v>
      </c>
      <c r="W156" s="22" t="str">
        <f>+'[1]5 - Diseño y Valoración Control'!K177</f>
        <v>Correctivo</v>
      </c>
      <c r="X156" s="19" t="str">
        <f t="shared" si="39"/>
        <v>Impacto</v>
      </c>
      <c r="Y156" s="22" t="str">
        <f>+'[1]5 - Diseño y Valoración Control'!M177</f>
        <v>Manual</v>
      </c>
      <c r="Z156" s="19" t="str">
        <f t="shared" si="40"/>
        <v>25%</v>
      </c>
      <c r="AA156" s="22" t="str">
        <f>+'[1]5 - Diseño y Valoración Control'!O177</f>
        <v>Documentado</v>
      </c>
      <c r="AB156" s="22" t="s">
        <v>53</v>
      </c>
      <c r="AC156" s="22" t="str">
        <f>+'[1]5 - Diseño y Valoración Control'!Q177</f>
        <v>Con registro</v>
      </c>
      <c r="AD156" s="20">
        <f>+'[1]5 - Diseño y Valoración Control'!R177</f>
        <v>0</v>
      </c>
      <c r="AE156" s="21" t="str">
        <f>+'[1]5 - Diseño y Valoración Control'!S177</f>
        <v/>
      </c>
      <c r="AF156" s="20">
        <f>+'[1]5 - Diseño y Valoración Control'!T177</f>
        <v>0</v>
      </c>
      <c r="AG156" s="21" t="str">
        <f>+'[1]5 - Diseño y Valoración Control'!U177</f>
        <v/>
      </c>
      <c r="AH156" s="21" t="str">
        <f>+'[1]5 - Diseño y Valoración Control'!V177</f>
        <v/>
      </c>
      <c r="AI156" s="21"/>
      <c r="AJ156" s="27" t="str">
        <f>+'[1]6 - Plan de Acciones Preventiva'!F175</f>
        <v>P 69.2</v>
      </c>
      <c r="AK156" s="26"/>
      <c r="AL156" s="26" t="str">
        <f>+'[1]6 - Plan de Acciones Preventiva'!H175</f>
        <v/>
      </c>
      <c r="AM156" s="26">
        <f>+'[1]6 - Plan de Acciones Preventiva'!I175</f>
        <v>0</v>
      </c>
      <c r="AN156" s="22"/>
      <c r="AO156" s="22"/>
      <c r="AP156" s="32" t="e">
        <f t="shared" si="33"/>
        <v>#DIV/0!</v>
      </c>
      <c r="AQ156" s="22"/>
      <c r="AR156" s="33"/>
      <c r="AS156" s="33"/>
      <c r="AT156" s="22" t="s">
        <v>685</v>
      </c>
      <c r="AU156" s="22" t="s">
        <v>503</v>
      </c>
      <c r="AV156" s="22" t="s">
        <v>684</v>
      </c>
      <c r="AW156" s="22" t="s">
        <v>503</v>
      </c>
      <c r="AX156" s="33" t="s">
        <v>760</v>
      </c>
      <c r="AY156" s="33" t="s">
        <v>828</v>
      </c>
      <c r="AZ156" s="22" t="s">
        <v>472</v>
      </c>
    </row>
    <row r="157" spans="1:52" s="34" customFormat="1" ht="225" hidden="1" x14ac:dyDescent="0.25">
      <c r="A157" s="26" t="str">
        <f>+'[1]3 - Identificación del Riesgo'!B177</f>
        <v>SEGUIMIENTO, EVALUACIÓN Y MEJORA</v>
      </c>
      <c r="B157" s="26" t="str">
        <f>+'[1]3 - Identificación del Riesgo'!C177</f>
        <v>Analizar la información proveniente de la retroalimentación del desempeño de procesos, planes, programas y proyectos, para la toma de decisiones y formulación de nuevas acciones orientadas a elevar el nivel de cumplimiento, transparencia y mejora institucional</v>
      </c>
      <c r="C157" s="26" t="str">
        <f>+'[1]3 - Identificación del Riesgo'!D177</f>
        <v>Desde el reporte y análisis de información y datos, la determinación de las causas probables de los incumplimientos y tendencias negativas hasta la formulación de acciones correctivas, preventivas y de mejora</v>
      </c>
      <c r="D157" s="22" t="str">
        <f>+'[1]3 - Identificación del Riesgo'!F177</f>
        <v>OFICINA DE PLANEACIÓN</v>
      </c>
      <c r="E157" s="27" t="str">
        <f>+'[1]3 - Identificación del Riesgo'!G177</f>
        <v>R 70</v>
      </c>
      <c r="F157" s="22" t="str">
        <f>+'[1]3 - Identificación del Riesgo'!H177</f>
        <v xml:space="preserve">Incumplimiento y no conformidad de reportes e informes de avance de planes de acción y proyectos de inversión </v>
      </c>
      <c r="G157" s="22" t="str">
        <f>+'[1]3 - Identificación del Riesgo'!I177</f>
        <v>Pérdida Reputacional</v>
      </c>
      <c r="H157" s="26" t="str">
        <f>+'[1]3 - Identificación del Riesgo'!J177</f>
        <v>Posibilidad de pérdida reputacional en la imagen institucional debido a la omisión de la tarea referente al reporte de ejecución presupuestal y físico de proyectos de inversión, del procedimiento SEYM-P-006 SEGUIMIENTO A LA EJECUCIÓN PRESUPUESTAL Y DE METAS</v>
      </c>
      <c r="I157" s="28">
        <f>+'[1]3 - Identificación del Riesgo'!O177</f>
        <v>44701</v>
      </c>
      <c r="J157" s="28" t="str">
        <f>+'[1]3 - Identificación del Riesgo'!K177</f>
        <v>OPERATIVOS</v>
      </c>
      <c r="K157" s="29" t="str">
        <f>+'[1]3 - Identificación del Riesgo'!N177</f>
        <v>Ejecución y administración de procesos</v>
      </c>
      <c r="L157" s="30">
        <v>12</v>
      </c>
      <c r="M157" s="21" t="str">
        <f t="shared" si="34"/>
        <v>Baja</v>
      </c>
      <c r="N157" s="31">
        <f t="shared" si="35"/>
        <v>0.4</v>
      </c>
      <c r="O157" s="30" t="s">
        <v>63</v>
      </c>
      <c r="P157" s="21" t="str">
        <f>IF(OR(O157=[2]Datos!$A$23,O157=[2]Datos!$B$23),"Leve",IF(OR(O157=[2]Datos!$A$24,O157=[2]Datos!$B$24),"Menor",IF(OR(O157=[2]Datos!$A$25,O157=[2]Datos!$B$25),"Moderado",IF(OR(O157=[2]Datos!$A$26,O157=[2]Datos!$B$26),"Mayor",IF(OR(O157=[2]Datos!$A$27,O157=[2]Datos!$B$27),"Catastrófico","")))))</f>
        <v>Moderado</v>
      </c>
      <c r="Q157" s="31">
        <f t="shared" si="36"/>
        <v>0.6</v>
      </c>
      <c r="R157" s="21" t="str">
        <f t="shared" si="37"/>
        <v>Moderado</v>
      </c>
      <c r="S157" s="21" t="e">
        <f t="shared" ca="1" si="38"/>
        <v>#NAME?</v>
      </c>
      <c r="T157" s="27" t="str">
        <f>+'[1]5 - Diseño y Valoración Control'!H178</f>
        <v>C 70.1</v>
      </c>
      <c r="U157" s="26" t="str">
        <f>+'[1]5 - Diseño y Valoración Control'!I178</f>
        <v>OFICINA DE PLANEACIÓN</v>
      </c>
      <c r="V157" s="26" t="str">
        <f>+'[1]5 - Diseño y Valoración Control'!J178</f>
        <v>La Oficina de Planeación revisa la información de la dependencias a través de las presentaciones de avance donde se valida que se este ejecutando los planes para generar el informe de avance</v>
      </c>
      <c r="W157" s="22" t="str">
        <f>+'[1]5 - Diseño y Valoración Control'!K178</f>
        <v>Detectivo</v>
      </c>
      <c r="X157" s="19" t="str">
        <f t="shared" si="39"/>
        <v>Impacto</v>
      </c>
      <c r="Y157" s="22" t="str">
        <f>+'[1]5 - Diseño y Valoración Control'!M178</f>
        <v>Manual</v>
      </c>
      <c r="Z157" s="19" t="str">
        <f t="shared" si="40"/>
        <v>30%</v>
      </c>
      <c r="AA157" s="22" t="str">
        <f>+'[1]5 - Diseño y Valoración Control'!O178</f>
        <v>Documentado</v>
      </c>
      <c r="AB157" s="22" t="s">
        <v>53</v>
      </c>
      <c r="AC157" s="22" t="str">
        <f>+'[1]5 - Diseño y Valoración Control'!Q178</f>
        <v>Sin registro</v>
      </c>
      <c r="AD157" s="20">
        <f>+'[1]5 - Diseño y Valoración Control'!R178</f>
        <v>0.4</v>
      </c>
      <c r="AE157" s="21" t="str">
        <f>+'[1]5 - Diseño y Valoración Control'!S178</f>
        <v>Baja</v>
      </c>
      <c r="AF157" s="20">
        <f>+'[1]5 - Diseño y Valoración Control'!T178</f>
        <v>0.42</v>
      </c>
      <c r="AG157" s="21" t="str">
        <f>+'[1]5 - Diseño y Valoración Control'!U178</f>
        <v>Moderado</v>
      </c>
      <c r="AH157" s="21" t="str">
        <f>+'[1]5 - Diseño y Valoración Control'!V178</f>
        <v>Moderado</v>
      </c>
      <c r="AI157" s="21" t="str">
        <f>+'[1]5 - Diseño y Valoración Control'!W178</f>
        <v>Reducir</v>
      </c>
      <c r="AJ157" s="27" t="str">
        <f>+'[1]6 - Plan de Acciones Preventiva'!F176</f>
        <v>P 70.1</v>
      </c>
      <c r="AK157" s="52" t="s">
        <v>362</v>
      </c>
      <c r="AL157" s="52" t="s">
        <v>49</v>
      </c>
      <c r="AM157" s="52" t="s">
        <v>363</v>
      </c>
      <c r="AN157" s="75">
        <v>1</v>
      </c>
      <c r="AO157" s="22"/>
      <c r="AP157" s="32">
        <f t="shared" si="33"/>
        <v>0</v>
      </c>
      <c r="AQ157" s="22" t="str">
        <f>+'[1]6 - Plan de Acciones Preventiva'!AK176</f>
        <v>En curso</v>
      </c>
      <c r="AR157" s="33"/>
      <c r="AS157" s="33">
        <f>+'[1]6 - Plan de Acciones Preventiva'!AM176</f>
        <v>0</v>
      </c>
      <c r="AT157" s="22" t="s">
        <v>469</v>
      </c>
      <c r="AU157" s="22" t="s">
        <v>58</v>
      </c>
      <c r="AV157" s="22" t="s">
        <v>473</v>
      </c>
      <c r="AW157" s="22"/>
      <c r="AX157" s="33" t="s">
        <v>760</v>
      </c>
      <c r="AY157" s="33" t="s">
        <v>895</v>
      </c>
      <c r="AZ157" s="22" t="s">
        <v>472</v>
      </c>
    </row>
    <row r="158" spans="1:52" s="34" customFormat="1" ht="225" hidden="1" x14ac:dyDescent="0.25">
      <c r="A158" s="26" t="str">
        <f>+'[1]3 - Identificación del Riesgo'!B178</f>
        <v>SEGUIMIENTO, EVALUACIÓN Y MEJORA</v>
      </c>
      <c r="B158" s="26" t="str">
        <f>+'[1]3 - Identificación del Riesgo'!C178</f>
        <v>Analizar la información proveniente de la retroalimentación del desempeño de procesos, planes, programas y proyectos, para la toma de decisiones y formulación de nuevas acciones orientadas a elevar el nivel de cumplimiento, transparencia y mejora institucional</v>
      </c>
      <c r="C158" s="26" t="str">
        <f>+'[1]3 - Identificación del Riesgo'!D178</f>
        <v>Desde el reporte y análisis de información y datos, la determinación de las causas probables de los incumplimientos y tendencias negativas hasta la formulación de acciones correctivas, preventivas y de mejora</v>
      </c>
      <c r="D158" s="22" t="str">
        <f>+'[1]3 - Identificación del Riesgo'!F178</f>
        <v>OFICINA DE PLANEACIÓN</v>
      </c>
      <c r="E158" s="27" t="str">
        <f>+'[1]3 - Identificación del Riesgo'!G178</f>
        <v>R 70</v>
      </c>
      <c r="F158" s="22" t="str">
        <f>+'[1]3 - Identificación del Riesgo'!H178</f>
        <v xml:space="preserve">Incumplimiento y no conformidad de reportes e informes de avance de planes de acción y proyectos de inversión </v>
      </c>
      <c r="G158" s="22" t="str">
        <f>+'[1]3 - Identificación del Riesgo'!I178</f>
        <v>Pérdida Reputacional</v>
      </c>
      <c r="H158" s="26" t="str">
        <f>+'[1]3 - Identificación del Riesgo'!J178</f>
        <v>Posibilidad de pérdida reputacional en la imagen institucional debido a la omisión de la tarea referente al reporte de ejecución presupuestal y físico de proyectos de inversión, del procedimiento SEYM-P-006 SEGUIMIENTO A LA EJECUCIÓN PRESUPUESTAL Y DE METAS</v>
      </c>
      <c r="I158" s="28">
        <f>+'[1]3 - Identificación del Riesgo'!O178</f>
        <v>44701</v>
      </c>
      <c r="J158" s="28" t="str">
        <f>+'[1]3 - Identificación del Riesgo'!K178</f>
        <v>OPERATIVOS</v>
      </c>
      <c r="K158" s="29" t="str">
        <f>+'[1]3 - Identificación del Riesgo'!N178</f>
        <v>Ejecución y administración de procesos</v>
      </c>
      <c r="L158" s="30"/>
      <c r="M158" s="21" t="str">
        <f t="shared" si="34"/>
        <v/>
      </c>
      <c r="N158" s="31" t="str">
        <f t="shared" si="35"/>
        <v/>
      </c>
      <c r="O158" s="30"/>
      <c r="P158" s="21" t="str">
        <f>IF(OR(O158=[2]Datos!$A$23,O158=[2]Datos!$B$23),"Leve",IF(OR(O158=[2]Datos!$A$24,O158=[2]Datos!$B$24),"Menor",IF(OR(O158=[2]Datos!$A$25,O158=[2]Datos!$B$25),"Moderado",IF(OR(O158=[2]Datos!$A$26,O158=[2]Datos!$B$26),"Mayor",IF(OR(O158=[2]Datos!$A$27,O158=[2]Datos!$B$27),"Catastrófico","")))))</f>
        <v/>
      </c>
      <c r="Q158" s="31" t="str">
        <f t="shared" si="36"/>
        <v/>
      </c>
      <c r="R158" s="21" t="str">
        <f t="shared" si="37"/>
        <v/>
      </c>
      <c r="S158" s="21" t="e">
        <f t="shared" ca="1" si="38"/>
        <v>#NAME?</v>
      </c>
      <c r="T158" s="27" t="str">
        <f>+'[1]5 - Diseño y Valoración Control'!H179</f>
        <v>C 70.2</v>
      </c>
      <c r="U158" s="26" t="str">
        <f>+'[1]5 - Diseño y Valoración Control'!I179</f>
        <v>OFICINA DE PLANEACIÓN</v>
      </c>
      <c r="V158" s="26" t="str">
        <f>+'[1]5 - Diseño y Valoración Control'!J179</f>
        <v>La Oficina de Planeación informa a la dependencia responsable del plan de acción y/o proyecto de inversión a través de una comunicación por correo electrónico las observaciones encontradas en el informe de avance</v>
      </c>
      <c r="W158" s="22" t="str">
        <f>+'[1]5 - Diseño y Valoración Control'!K179</f>
        <v>Correctivo</v>
      </c>
      <c r="X158" s="19" t="str">
        <f t="shared" si="39"/>
        <v>Impacto</v>
      </c>
      <c r="Y158" s="22" t="str">
        <f>+'[1]5 - Diseño y Valoración Control'!M179</f>
        <v>Manual</v>
      </c>
      <c r="Z158" s="19" t="str">
        <f t="shared" si="40"/>
        <v>25%</v>
      </c>
      <c r="AA158" s="22" t="str">
        <f>+'[1]5 - Diseño y Valoración Control'!O179</f>
        <v>Documentado</v>
      </c>
      <c r="AB158" s="22" t="s">
        <v>53</v>
      </c>
      <c r="AC158" s="22" t="str">
        <f>+'[1]5 - Diseño y Valoración Control'!Q179</f>
        <v>Sin registro</v>
      </c>
      <c r="AD158" s="20">
        <f>+'[1]5 - Diseño y Valoración Control'!R179</f>
        <v>0</v>
      </c>
      <c r="AE158" s="21" t="str">
        <f>+'[1]5 - Diseño y Valoración Control'!S179</f>
        <v/>
      </c>
      <c r="AF158" s="20">
        <f>+'[1]5 - Diseño y Valoración Control'!T179</f>
        <v>0</v>
      </c>
      <c r="AG158" s="21" t="str">
        <f>+'[1]5 - Diseño y Valoración Control'!U179</f>
        <v/>
      </c>
      <c r="AH158" s="21" t="str">
        <f>+'[1]5 - Diseño y Valoración Control'!V179</f>
        <v/>
      </c>
      <c r="AI158" s="21"/>
      <c r="AJ158" s="27" t="str">
        <f>+'[1]6 - Plan de Acciones Preventiva'!F177</f>
        <v>P 70.2</v>
      </c>
      <c r="AK158" s="26"/>
      <c r="AL158" s="26" t="str">
        <f>+'[1]6 - Plan de Acciones Preventiva'!H177</f>
        <v/>
      </c>
      <c r="AM158" s="26">
        <f>+'[1]6 - Plan de Acciones Preventiva'!I177</f>
        <v>0</v>
      </c>
      <c r="AN158" s="22">
        <f>+'[1]6 - Plan de Acciones Preventiva'!J177</f>
        <v>0</v>
      </c>
      <c r="AO158" s="22"/>
      <c r="AP158" s="32" t="e">
        <f t="shared" si="33"/>
        <v>#DIV/0!</v>
      </c>
      <c r="AQ158" s="22">
        <f>+'[1]6 - Plan de Acciones Preventiva'!AK177</f>
        <v>0</v>
      </c>
      <c r="AR158" s="33"/>
      <c r="AS158" s="33">
        <f>+'[1]6 - Plan de Acciones Preventiva'!AM177</f>
        <v>0</v>
      </c>
      <c r="AT158" s="22" t="s">
        <v>685</v>
      </c>
      <c r="AU158" s="22" t="s">
        <v>503</v>
      </c>
      <c r="AV158" s="22" t="s">
        <v>684</v>
      </c>
      <c r="AW158" s="22" t="s">
        <v>503</v>
      </c>
      <c r="AX158" s="33" t="s">
        <v>760</v>
      </c>
      <c r="AY158" s="33" t="s">
        <v>828</v>
      </c>
      <c r="AZ158" s="22" t="s">
        <v>472</v>
      </c>
    </row>
    <row r="159" spans="1:52" s="34" customFormat="1" ht="210" hidden="1" customHeight="1" x14ac:dyDescent="0.25">
      <c r="A159" s="26" t="str">
        <f>+'[1]3 - Identificación del Riesgo'!B179</f>
        <v>SEGUIMIENTO, EVALUACIÓN Y MEJORA</v>
      </c>
      <c r="B159" s="26" t="str">
        <f>+'[1]3 - Identificación del Riesgo'!C179</f>
        <v>Analizar la información proveniente de la retroalimentación del desempeño de procesos, planes, programas y proyectos, para la toma de decisiones y formulación de nuevas acciones orientadas a elevar el nivel de cumplimiento, transparencia y mejora institucional</v>
      </c>
      <c r="C159" s="26" t="str">
        <f>+'[1]3 - Identificación del Riesgo'!D179</f>
        <v>Desde el reporte y análisis de información y datos, la determinación de las causas probables de los incumplimientos y tendencias negativas hasta la formulación de acciones correctivas, preventivas y de mejora</v>
      </c>
      <c r="D159" s="22" t="str">
        <f>+'[1]3 - Identificación del Riesgo'!F179</f>
        <v>OFICINA DE PLANEACIÓN</v>
      </c>
      <c r="E159" s="27" t="str">
        <f>+'[1]3 - Identificación del Riesgo'!G179</f>
        <v>R 71</v>
      </c>
      <c r="F159" s="22" t="str">
        <f>+'[1]3 - Identificación del Riesgo'!H179</f>
        <v>Liberación de productos no conformes con los requisitos</v>
      </c>
      <c r="G159" s="22" t="str">
        <f>+'[1]3 - Identificación del Riesgo'!I179</f>
        <v>Pérdida Reputacional</v>
      </c>
      <c r="H159" s="26" t="str">
        <f>+'[1]3 - Identificación del Riesgo'!J179</f>
        <v>Posibilidad de pérdida reputacional en la imagen institucional por el desconocimiento de cambios normativos, requisitos y/o lineamientos para el desarrollo de productos y/o salidas</v>
      </c>
      <c r="I159" s="28">
        <f>+'[1]3 - Identificación del Riesgo'!O179</f>
        <v>44701</v>
      </c>
      <c r="J159" s="28" t="str">
        <f>+'[1]3 - Identificación del Riesgo'!K179</f>
        <v>SATISFACCIÓN DEL CLIENTE</v>
      </c>
      <c r="K159" s="29" t="str">
        <f>+'[1]3 - Identificación del Riesgo'!N179</f>
        <v>Usuarios, productos y prácticas</v>
      </c>
      <c r="L159" s="30">
        <v>365</v>
      </c>
      <c r="M159" s="21" t="str">
        <f t="shared" si="34"/>
        <v>Media</v>
      </c>
      <c r="N159" s="31">
        <f t="shared" si="35"/>
        <v>0.6</v>
      </c>
      <c r="O159" s="30" t="s">
        <v>75</v>
      </c>
      <c r="P159" s="21" t="str">
        <f>IF(OR(O159=[2]Datos!$A$23,O159=[2]Datos!$B$23),"Leve",IF(OR(O159=[2]Datos!$A$24,O159=[2]Datos!$B$24),"Menor",IF(OR(O159=[2]Datos!$A$25,O159=[2]Datos!$B$25),"Moderado",IF(OR(O159=[2]Datos!$A$26,O159=[2]Datos!$B$26),"Mayor",IF(OR(O159=[2]Datos!$A$27,O159=[2]Datos!$B$27),"Catastrófico","")))))</f>
        <v>Catastrófico</v>
      </c>
      <c r="Q159" s="31">
        <f t="shared" si="36"/>
        <v>1</v>
      </c>
      <c r="R159" s="21" t="str">
        <f t="shared" si="37"/>
        <v>Extremo</v>
      </c>
      <c r="S159" s="21" t="e">
        <f t="shared" ca="1" si="38"/>
        <v>#NAME?</v>
      </c>
      <c r="T159" s="27" t="str">
        <f>+'[1]5 - Diseño y Valoración Control'!H180</f>
        <v>C 71.1</v>
      </c>
      <c r="U159" s="26" t="str">
        <f>+'[1]5 - Diseño y Valoración Control'!I180</f>
        <v>OFICINA DE PLANEACIÓN</v>
      </c>
      <c r="V159" s="26" t="str">
        <f>+'[1]5 - Diseño y Valoración Control'!J180</f>
        <v>La Oficina de Planeación verifica la conformidad de Salidas o Productos a través de las "Tareas de Control" establecidas en procedimientos, instructivos, políticas, manuales y otros documentos del Sistema de Gestión donde valida la conformidad de las salidas o productos generados por el proceso, en sus fases finales e intermedias, con base en las especificaciones técnicas previamente establecidas en las Fichas Técnicas correspondientes</v>
      </c>
      <c r="W159" s="22" t="str">
        <f>+'[1]5 - Diseño y Valoración Control'!K180</f>
        <v>Preventivo</v>
      </c>
      <c r="X159" s="19" t="str">
        <f t="shared" si="39"/>
        <v>Probabilidad</v>
      </c>
      <c r="Y159" s="22" t="str">
        <f>+'[1]5 - Diseño y Valoración Control'!M180</f>
        <v>Manual</v>
      </c>
      <c r="Z159" s="19" t="str">
        <f t="shared" si="40"/>
        <v>40%</v>
      </c>
      <c r="AA159" s="22" t="str">
        <f>+'[1]5 - Diseño y Valoración Control'!O180</f>
        <v>Documentado</v>
      </c>
      <c r="AB159" s="22" t="s">
        <v>53</v>
      </c>
      <c r="AC159" s="22" t="str">
        <f>+'[1]5 - Diseño y Valoración Control'!Q180</f>
        <v>Sin registro</v>
      </c>
      <c r="AD159" s="20">
        <f>+'[1]5 - Diseño y Valoración Control'!R180</f>
        <v>0.36</v>
      </c>
      <c r="AE159" s="21" t="str">
        <f>+'[1]5 - Diseño y Valoración Control'!S180</f>
        <v>Baja</v>
      </c>
      <c r="AF159" s="20">
        <f>+'[1]5 - Diseño y Valoración Control'!T180</f>
        <v>1</v>
      </c>
      <c r="AG159" s="21" t="str">
        <f>+'[1]5 - Diseño y Valoración Control'!U180</f>
        <v>Catastrófico</v>
      </c>
      <c r="AH159" s="21" t="str">
        <f>+'[1]5 - Diseño y Valoración Control'!V180</f>
        <v>Extremo</v>
      </c>
      <c r="AI159" s="21" t="str">
        <f>+'[1]5 - Diseño y Valoración Control'!W180</f>
        <v>Reducir</v>
      </c>
      <c r="AJ159" s="27" t="str">
        <f>+'[1]6 - Plan de Acciones Preventiva'!F178</f>
        <v>P 71.1</v>
      </c>
      <c r="AK159" s="52" t="s">
        <v>364</v>
      </c>
      <c r="AL159" s="52" t="s">
        <v>49</v>
      </c>
      <c r="AM159" s="52" t="s">
        <v>365</v>
      </c>
      <c r="AN159" s="75">
        <v>1</v>
      </c>
      <c r="AO159" s="22">
        <v>0</v>
      </c>
      <c r="AP159" s="32">
        <f t="shared" si="33"/>
        <v>0</v>
      </c>
      <c r="AQ159" s="22" t="str">
        <f>+'[1]6 - Plan de Acciones Preventiva'!AK178</f>
        <v>En curso</v>
      </c>
      <c r="AR159" s="33"/>
      <c r="AS159" s="33">
        <f>+'[1]6 - Plan de Acciones Preventiva'!AM178</f>
        <v>0</v>
      </c>
      <c r="AT159" s="22" t="s">
        <v>469</v>
      </c>
      <c r="AU159" s="22" t="s">
        <v>129</v>
      </c>
      <c r="AV159" s="22" t="s">
        <v>473</v>
      </c>
      <c r="AW159" s="22"/>
      <c r="AX159" s="33" t="s">
        <v>532</v>
      </c>
      <c r="AY159" s="33" t="s">
        <v>872</v>
      </c>
      <c r="AZ159" s="22" t="s">
        <v>472</v>
      </c>
    </row>
    <row r="160" spans="1:52" s="34" customFormat="1" ht="225" hidden="1" x14ac:dyDescent="0.25">
      <c r="A160" s="26" t="str">
        <f>+'[1]3 - Identificación del Riesgo'!B180</f>
        <v>SEGUIMIENTO, EVALUACIÓN Y MEJORA</v>
      </c>
      <c r="B160" s="26" t="str">
        <f>+'[1]3 - Identificación del Riesgo'!C180</f>
        <v>Analizar la información proveniente de la retroalimentación del desempeño de procesos, planes, programas y proyectos, para la toma de decisiones y formulación de nuevas acciones orientadas a elevar el nivel de cumplimiento, transparencia y mejora institucional</v>
      </c>
      <c r="C160" s="26" t="str">
        <f>+'[1]3 - Identificación del Riesgo'!D180</f>
        <v>Desde el reporte y análisis de información y datos, la determinación de las causas probables de los incumplimientos y tendencias negativas hasta la formulación de acciones correctivas, preventivas y de mejora</v>
      </c>
      <c r="D160" s="22" t="str">
        <f>+'[1]3 - Identificación del Riesgo'!F180</f>
        <v>OFICINA DE PLANEACIÓN</v>
      </c>
      <c r="E160" s="27" t="str">
        <f>+'[1]3 - Identificación del Riesgo'!G180</f>
        <v>R 71</v>
      </c>
      <c r="F160" s="22" t="str">
        <f>+'[1]3 - Identificación del Riesgo'!H180</f>
        <v>Liberación de productos no conformes con los requisitos</v>
      </c>
      <c r="G160" s="22" t="str">
        <f>+'[1]3 - Identificación del Riesgo'!I180</f>
        <v>Pérdida Reputacional</v>
      </c>
      <c r="H160" s="26" t="str">
        <f>+'[1]3 - Identificación del Riesgo'!J180</f>
        <v>Posibilidad de pérdida reputacional en la imagen institucional por el desconocimiento de cambios normativos, requisitos y/o lineamientos para el desarrollo de productos y/o salidas</v>
      </c>
      <c r="I160" s="28">
        <f>+'[1]3 - Identificación del Riesgo'!O180</f>
        <v>44701</v>
      </c>
      <c r="J160" s="28" t="str">
        <f>+'[1]3 - Identificación del Riesgo'!K180</f>
        <v>SATISFACCIÓN DEL CLIENTE</v>
      </c>
      <c r="K160" s="29" t="str">
        <f>+'[1]3 - Identificación del Riesgo'!N180</f>
        <v>Usuarios, productos y prácticas</v>
      </c>
      <c r="L160" s="30"/>
      <c r="M160" s="21" t="str">
        <f t="shared" si="34"/>
        <v/>
      </c>
      <c r="N160" s="31" t="str">
        <f t="shared" si="35"/>
        <v/>
      </c>
      <c r="O160" s="30"/>
      <c r="P160" s="21" t="str">
        <f>IF(OR(O160=[2]Datos!$A$23,O160=[2]Datos!$B$23),"Leve",IF(OR(O160=[2]Datos!$A$24,O160=[2]Datos!$B$24),"Menor",IF(OR(O160=[2]Datos!$A$25,O160=[2]Datos!$B$25),"Moderado",IF(OR(O160=[2]Datos!$A$26,O160=[2]Datos!$B$26),"Mayor",IF(OR(O160=[2]Datos!$A$27,O160=[2]Datos!$B$27),"Catastrófico","")))))</f>
        <v/>
      </c>
      <c r="Q160" s="31" t="str">
        <f t="shared" si="36"/>
        <v/>
      </c>
      <c r="R160" s="21" t="str">
        <f t="shared" si="37"/>
        <v/>
      </c>
      <c r="S160" s="21" t="e">
        <f t="shared" ca="1" si="38"/>
        <v>#NAME?</v>
      </c>
      <c r="T160" s="27" t="str">
        <f>+'[1]5 - Diseño y Valoración Control'!H181</f>
        <v>C 71.2</v>
      </c>
      <c r="U160" s="26" t="str">
        <f>+'[1]5 - Diseño y Valoración Control'!I181</f>
        <v>OFICINA DE PLANEACIÓN</v>
      </c>
      <c r="V160" s="26" t="str">
        <f>+'[1]5 - Diseño y Valoración Control'!J181</f>
        <v>La Oficina de Planeación corrige las salidas o productos generados por las dependencias a través en la actualización de la salida o producto que generar no conformidad de acuerdo con las observaciones encontradas por los reprocesos, anulaciones o disposiciones finales con incumplimiento</v>
      </c>
      <c r="W160" s="22" t="str">
        <f>+'[1]5 - Diseño y Valoración Control'!K181</f>
        <v>Correctivo</v>
      </c>
      <c r="X160" s="19" t="str">
        <f t="shared" si="39"/>
        <v>Impacto</v>
      </c>
      <c r="Y160" s="22" t="str">
        <f>+'[1]5 - Diseño y Valoración Control'!M181</f>
        <v>Manual</v>
      </c>
      <c r="Z160" s="19" t="str">
        <f t="shared" si="40"/>
        <v>25%</v>
      </c>
      <c r="AA160" s="22" t="str">
        <f>+'[1]5 - Diseño y Valoración Control'!O181</f>
        <v>Documentado</v>
      </c>
      <c r="AB160" s="22" t="s">
        <v>53</v>
      </c>
      <c r="AC160" s="22" t="str">
        <f>+'[1]5 - Diseño y Valoración Control'!Q181</f>
        <v>Sin registro</v>
      </c>
      <c r="AD160" s="20">
        <f>+'[1]5 - Diseño y Valoración Control'!R181</f>
        <v>0</v>
      </c>
      <c r="AE160" s="21" t="str">
        <f>+'[1]5 - Diseño y Valoración Control'!S181</f>
        <v/>
      </c>
      <c r="AF160" s="20">
        <f>+'[1]5 - Diseño y Valoración Control'!T181</f>
        <v>0</v>
      </c>
      <c r="AG160" s="21" t="str">
        <f>+'[1]5 - Diseño y Valoración Control'!U181</f>
        <v/>
      </c>
      <c r="AH160" s="21" t="str">
        <f>+'[1]5 - Diseño y Valoración Control'!V181</f>
        <v/>
      </c>
      <c r="AI160" s="21"/>
      <c r="AJ160" s="27" t="str">
        <f>+'[1]6 - Plan de Acciones Preventiva'!F179</f>
        <v>P 71.2</v>
      </c>
      <c r="AK160" s="26"/>
      <c r="AL160" s="26" t="str">
        <f>+'[1]6 - Plan de Acciones Preventiva'!H179</f>
        <v/>
      </c>
      <c r="AM160" s="26">
        <f>+'[1]6 - Plan de Acciones Preventiva'!I179</f>
        <v>0</v>
      </c>
      <c r="AN160" s="22">
        <f>+'[1]6 - Plan de Acciones Preventiva'!J179</f>
        <v>0</v>
      </c>
      <c r="AO160" s="22"/>
      <c r="AP160" s="32" t="e">
        <f t="shared" si="33"/>
        <v>#DIV/0!</v>
      </c>
      <c r="AQ160" s="22">
        <f>+'[1]6 - Plan de Acciones Preventiva'!AK179</f>
        <v>0</v>
      </c>
      <c r="AR160" s="33"/>
      <c r="AS160" s="33">
        <f>+'[1]6 - Plan de Acciones Preventiva'!AM179</f>
        <v>0</v>
      </c>
      <c r="AT160" s="22" t="s">
        <v>685</v>
      </c>
      <c r="AU160" s="22" t="s">
        <v>503</v>
      </c>
      <c r="AV160" s="22" t="s">
        <v>684</v>
      </c>
      <c r="AW160" s="22" t="s">
        <v>503</v>
      </c>
      <c r="AX160" s="33" t="s">
        <v>760</v>
      </c>
      <c r="AY160" s="33" t="s">
        <v>873</v>
      </c>
      <c r="AZ160" s="22" t="s">
        <v>472</v>
      </c>
    </row>
    <row r="161" spans="1:52" s="34" customFormat="1" ht="225" hidden="1" x14ac:dyDescent="0.25">
      <c r="A161" s="26" t="str">
        <f>+'[1]3 - Identificación del Riesgo'!B181</f>
        <v>SEGUIMIENTO, EVALUACIÓN Y MEJORA</v>
      </c>
      <c r="B161" s="26" t="str">
        <f>+'[1]3 - Identificación del Riesgo'!C181</f>
        <v>Analizar la información proveniente de la retroalimentación del desempeño de procesos, planes, programas y proyectos, para la toma de decisiones y formulación de nuevas acciones orientadas a elevar el nivel de cumplimiento, transparencia y mejora institucional</v>
      </c>
      <c r="C161" s="26" t="str">
        <f>+'[1]3 - Identificación del Riesgo'!D181</f>
        <v>Desde el reporte y análisis de información y datos, la determinación de las causas probables de los incumplimientos y tendencias negativas hasta la formulación de acciones correctivas, preventivas y de mejora</v>
      </c>
      <c r="D161" s="22" t="str">
        <f>+'[1]3 - Identificación del Riesgo'!F181</f>
        <v>OFICINA DE PLANEACIÓN</v>
      </c>
      <c r="E161" s="27" t="str">
        <f>+'[1]3 - Identificación del Riesgo'!G181</f>
        <v>R 72</v>
      </c>
      <c r="F161" s="22" t="str">
        <f>+'[1]3 - Identificación del Riesgo'!H181</f>
        <v>Incumplimiento en la ejecución de los planes y proyectos Institucionales</v>
      </c>
      <c r="G161" s="22" t="str">
        <f>+'[1]3 - Identificación del Riesgo'!I181</f>
        <v>Pérdida Reputacional</v>
      </c>
      <c r="H161" s="26" t="str">
        <f>+'[1]3 - Identificación del Riesgo'!J181</f>
        <v>Posibilidad de pérdida reputacional en la imagen institucional por la inadecuada asignación de recursos físicos, humanos, técnicos, tecnológicos o financieros para el desarrollo del portafolio de productos y/o servicios y cumplimiento de los tiempos de entrega de los productos</v>
      </c>
      <c r="I161" s="28">
        <f>+'[1]3 - Identificación del Riesgo'!O181</f>
        <v>44701</v>
      </c>
      <c r="J161" s="28" t="str">
        <f>+'[1]3 - Identificación del Riesgo'!K181</f>
        <v>ESTRATÉGICOS</v>
      </c>
      <c r="K161" s="29" t="str">
        <f>+'[1]3 - Identificación del Riesgo'!N181</f>
        <v>Usuarios, productos y prácticas</v>
      </c>
      <c r="L161" s="30">
        <v>12</v>
      </c>
      <c r="M161" s="21" t="str">
        <f t="shared" ref="M161:M169" si="41">IF(L161&lt;=0,"",IF(L161&lt;=2,"Muy Baja",IF(L161&lt;=24,"Baja",IF(L161&lt;=500,"Media",IF(L161&lt;=5000,"Alta","Muy Alta")))))</f>
        <v>Baja</v>
      </c>
      <c r="N161" s="31">
        <f t="shared" ref="N161:N169" si="42">IF(M161="","",IF(M161="Muy Baja",0.2,IF(M161="Baja",0.4,IF(M161="Media",0.6,IF(M161="Alta",0.8,IF(M161="Muy Alta",1,))))))</f>
        <v>0.4</v>
      </c>
      <c r="O161" s="30" t="s">
        <v>63</v>
      </c>
      <c r="P161" s="21" t="str">
        <f>IF(OR(O161=[2]Datos!$A$23,O161=[2]Datos!$B$23),"Leve",IF(OR(O161=[2]Datos!$A$24,O161=[2]Datos!$B$24),"Menor",IF(OR(O161=[2]Datos!$A$25,O161=[2]Datos!$B$25),"Moderado",IF(OR(O161=[2]Datos!$A$26,O161=[2]Datos!$B$26),"Mayor",IF(OR(O161=[2]Datos!$A$27,O161=[2]Datos!$B$27),"Catastrófico","")))))</f>
        <v>Moderado</v>
      </c>
      <c r="Q161" s="31">
        <f t="shared" ref="Q161:Q169" si="43">IF(P161="","",IF(P161="Leve",0.2,IF(P161="Menor",0.4,IF(P161="Moderado",0.6,IF(P161="Mayor",0.8,IF(P161="Catastrófico",1,))))))</f>
        <v>0.6</v>
      </c>
      <c r="R161" s="21" t="str">
        <f t="shared" ref="R161:R169" si="44">IF(OR(AND(M161="Muy Baja",P161="Leve"),AND(M161="Muy Baja",P161="Menor"),AND(M161="Baja",P161="Leve")),"Bajo",IF(OR(AND(M161="Muy baja",P161="Moderado"),AND(M161="Baja",P161="Menor"),AND(M161="Baja",P161="Moderado"),AND(M161="Media",P161="Leve"),AND(M161="Media",P161="Menor"),AND(M161="Media",P161="Moderado"),AND(M161="Alta",P161="Leve"),AND(M161="Alta",P161="Menor")),"Moderado",IF(OR(AND(M161="Muy Baja",P161="Mayor"),AND(M161="Baja",P161="Mayor"),AND(M161="Media",P161="Mayor"),AND(M161="Alta",P161="Moderado"),AND(M161="Alta",P161="Mayor"),AND(M161="Muy Alta",P161="Leve"),AND(M161="Muy Alta",P161="Menor"),AND(M161="Muy Alta",P161="Moderado"),AND(M161="Muy Alta",P161="Mayor")),"Alto",IF(OR(AND(M161="Muy Baja",P161="Catastrófico"),AND(M161="Baja",P161="Catastrófico"),AND(M161="Media",P161="Catastrófico"),AND(M161="Alta",P161="Catastrófico"),AND(M161="Muy Alta",P161="Catastrófico")),"Extremo",""))))</f>
        <v>Moderado</v>
      </c>
      <c r="S161" s="21" t="e">
        <f t="shared" ref="S161:S169" ca="1" si="45">_xlfn.IFS(R161="Bajo","Aceptar",R161="Moderado","Reducir",R161="Alto","Reducir",R161="Extremo","Reducir")</f>
        <v>#NAME?</v>
      </c>
      <c r="T161" s="27" t="str">
        <f>+'[1]5 - Diseño y Valoración Control'!H182</f>
        <v>C 72.1</v>
      </c>
      <c r="U161" s="26" t="str">
        <f>+'[1]5 - Diseño y Valoración Control'!I182</f>
        <v>OFICINA DE PLANEACIÓN</v>
      </c>
      <c r="V161" s="26" t="str">
        <f>+'[1]5 - Diseño y Valoración Control'!J182</f>
        <v>La Oficina de Planeación revisa el avance de los planes de acción y proyectos de inversión a través del reporte de avance donde se valida que se este ejecutando los planes con base a la planeación aprobada y en caso contrario, emitir las observaciones que haya a lugar</v>
      </c>
      <c r="W161" s="22" t="str">
        <f>+'[1]5 - Diseño y Valoración Control'!K182</f>
        <v>Detectivo</v>
      </c>
      <c r="X161" s="19" t="str">
        <f t="shared" ref="X161:X169" si="46">IF(OR(W161="Correctivo",W161="Detectivo"),"Impacto",IF(W161="Preventivo","Probabilidad",""))</f>
        <v>Impacto</v>
      </c>
      <c r="Y161" s="22" t="str">
        <f>+'[1]5 - Diseño y Valoración Control'!M182</f>
        <v>Manual</v>
      </c>
      <c r="Z161" s="19" t="str">
        <f t="shared" ref="Z161:Z169" si="47">IF(AND(W161="Preventivo",Y161="Automático"),"50%",IF(AND(W161="Preventivo",Y161="Manual"),"40%",IF(AND(W161="Detectivo",Y161="Automático"),"40%",IF(AND(W161="Detectivo",Y161="Manual"),"30%",IF(AND(W161="Correctivo",Y161="Automático"),"35%",IF(AND(W161="Correctivo",Y161="Manual"),"25%",""))))))</f>
        <v>30%</v>
      </c>
      <c r="AA161" s="22" t="str">
        <f>+'[1]5 - Diseño y Valoración Control'!O182</f>
        <v>Documentado</v>
      </c>
      <c r="AB161" s="22" t="s">
        <v>53</v>
      </c>
      <c r="AC161" s="22" t="str">
        <f>+'[1]5 - Diseño y Valoración Control'!Q182</f>
        <v>Sin registro</v>
      </c>
      <c r="AD161" s="20">
        <f>+'[1]5 - Diseño y Valoración Control'!R182</f>
        <v>0.4</v>
      </c>
      <c r="AE161" s="21" t="str">
        <f>+'[1]5 - Diseño y Valoración Control'!S182</f>
        <v>Baja</v>
      </c>
      <c r="AF161" s="20">
        <f>+'[1]5 - Diseño y Valoración Control'!T182</f>
        <v>0.42</v>
      </c>
      <c r="AG161" s="21" t="str">
        <f>+'[1]5 - Diseño y Valoración Control'!U182</f>
        <v>Moderado</v>
      </c>
      <c r="AH161" s="21" t="str">
        <f>+'[1]5 - Diseño y Valoración Control'!V182</f>
        <v>Moderado</v>
      </c>
      <c r="AI161" s="21" t="str">
        <f>+'[1]5 - Diseño y Valoración Control'!W182</f>
        <v>Reducir</v>
      </c>
      <c r="AJ161" s="27" t="str">
        <f>+'[1]6 - Plan de Acciones Preventiva'!F180</f>
        <v>P 72.1</v>
      </c>
      <c r="AK161" s="26" t="s">
        <v>366</v>
      </c>
      <c r="AL161" s="26" t="str">
        <f>+'[1]6 - Plan de Acciones Preventiva'!H180</f>
        <v>OFICINA DE PLANEACIÓN</v>
      </c>
      <c r="AM161" s="26" t="s">
        <v>367</v>
      </c>
      <c r="AN161" s="22">
        <v>1</v>
      </c>
      <c r="AO161" s="22">
        <v>0</v>
      </c>
      <c r="AP161" s="32">
        <f t="shared" si="33"/>
        <v>0</v>
      </c>
      <c r="AQ161" s="22" t="s">
        <v>56</v>
      </c>
      <c r="AR161" s="33"/>
      <c r="AS161" s="33">
        <f>+'[1]6 - Plan de Acciones Preventiva'!AM180</f>
        <v>0</v>
      </c>
      <c r="AT161" s="22" t="s">
        <v>469</v>
      </c>
      <c r="AU161" s="22" t="s">
        <v>129</v>
      </c>
      <c r="AV161" s="22" t="s">
        <v>473</v>
      </c>
      <c r="AW161" s="22"/>
      <c r="AX161" s="33" t="s">
        <v>768</v>
      </c>
      <c r="AY161" s="33" t="s">
        <v>874</v>
      </c>
      <c r="AZ161" s="22" t="s">
        <v>472</v>
      </c>
    </row>
    <row r="162" spans="1:52" s="34" customFormat="1" ht="225" hidden="1" x14ac:dyDescent="0.25">
      <c r="A162" s="26" t="str">
        <f>+'[1]3 - Identificación del Riesgo'!B182</f>
        <v>SEGUIMIENTO, EVALUACIÓN Y MEJORA</v>
      </c>
      <c r="B162" s="26" t="str">
        <f>+'[1]3 - Identificación del Riesgo'!C182</f>
        <v>Analizar la información proveniente de la retroalimentación del desempeño de procesos, planes, programas y proyectos, para la toma de decisiones y formulación de nuevas acciones orientadas a elevar el nivel de cumplimiento, transparencia y mejora institucional</v>
      </c>
      <c r="C162" s="26" t="str">
        <f>+'[1]3 - Identificación del Riesgo'!D182</f>
        <v>Desde el reporte y análisis de información y datos, la determinación de las causas probables de los incumplimientos y tendencias negativas hasta la formulación de acciones correctivas, preventivas y de mejora</v>
      </c>
      <c r="D162" s="22" t="str">
        <f>+'[1]3 - Identificación del Riesgo'!F182</f>
        <v>OFICINA DE PLANEACIÓN</v>
      </c>
      <c r="E162" s="27" t="str">
        <f>+'[1]3 - Identificación del Riesgo'!G182</f>
        <v>R 72</v>
      </c>
      <c r="F162" s="22" t="str">
        <f>+'[1]3 - Identificación del Riesgo'!H182</f>
        <v>Incumplimiento en la ejecución de los planes y proyectos Institucionales</v>
      </c>
      <c r="G162" s="22" t="str">
        <f>+'[1]3 - Identificación del Riesgo'!I182</f>
        <v>Pérdida Reputacional</v>
      </c>
      <c r="H162" s="26" t="str">
        <f>+'[1]3 - Identificación del Riesgo'!J182</f>
        <v>Posibilidad de pérdida reputacional en la imagen institucional por la inadecuada asignación de recursos físicos, humanos, técnicos, tecnológicos o financieros para el desarrollo del portafolio de productos y/o servicios y cumplimiento de los tiempos de entrega de los productos</v>
      </c>
      <c r="I162" s="28">
        <f>+'[1]3 - Identificación del Riesgo'!O182</f>
        <v>44701</v>
      </c>
      <c r="J162" s="28" t="str">
        <f>+'[1]3 - Identificación del Riesgo'!K182</f>
        <v>ESTRATÉGICOS</v>
      </c>
      <c r="K162" s="29" t="str">
        <f>+'[1]3 - Identificación del Riesgo'!N182</f>
        <v>Usuarios, productos y prácticas</v>
      </c>
      <c r="L162" s="30"/>
      <c r="M162" s="21" t="str">
        <f t="shared" si="41"/>
        <v/>
      </c>
      <c r="N162" s="31" t="str">
        <f t="shared" si="42"/>
        <v/>
      </c>
      <c r="O162" s="30"/>
      <c r="P162" s="21" t="str">
        <f>IF(OR(O162=[2]Datos!$A$23,O162=[2]Datos!$B$23),"Leve",IF(OR(O162=[2]Datos!$A$24,O162=[2]Datos!$B$24),"Menor",IF(OR(O162=[2]Datos!$A$25,O162=[2]Datos!$B$25),"Moderado",IF(OR(O162=[2]Datos!$A$26,O162=[2]Datos!$B$26),"Mayor",IF(OR(O162=[2]Datos!$A$27,O162=[2]Datos!$B$27),"Catastrófico","")))))</f>
        <v/>
      </c>
      <c r="Q162" s="31" t="str">
        <f t="shared" si="43"/>
        <v/>
      </c>
      <c r="R162" s="21" t="str">
        <f t="shared" si="44"/>
        <v/>
      </c>
      <c r="S162" s="21" t="e">
        <f t="shared" ca="1" si="45"/>
        <v>#NAME?</v>
      </c>
      <c r="T162" s="27" t="str">
        <f>+'[1]5 - Diseño y Valoración Control'!H183</f>
        <v>C 72.2</v>
      </c>
      <c r="U162" s="26" t="str">
        <f>+'[1]5 - Diseño y Valoración Control'!I183</f>
        <v>OFICINA DE PLANEACIÓN</v>
      </c>
      <c r="V162" s="26" t="str">
        <f>+'[1]5 - Diseño y Valoración Control'!J183</f>
        <v>La Oficina de Planeación informa a la dependencia responsable del plan de acción y/o proyecto de inversión a través de un correo electrónico la formulación de un plan de contingencia para gestionar las observaciones encontradas y solicitando la actualización inmediata de este</v>
      </c>
      <c r="W162" s="22" t="str">
        <f>+'[1]5 - Diseño y Valoración Control'!K183</f>
        <v>Correctivo</v>
      </c>
      <c r="X162" s="19" t="str">
        <f t="shared" si="46"/>
        <v>Impacto</v>
      </c>
      <c r="Y162" s="22" t="str">
        <f>+'[1]5 - Diseño y Valoración Control'!M183</f>
        <v>Manual</v>
      </c>
      <c r="Z162" s="19" t="str">
        <f t="shared" si="47"/>
        <v>25%</v>
      </c>
      <c r="AA162" s="22" t="str">
        <f>+'[1]5 - Diseño y Valoración Control'!O183</f>
        <v>Documentado</v>
      </c>
      <c r="AB162" s="22" t="s">
        <v>53</v>
      </c>
      <c r="AC162" s="22" t="str">
        <f>+'[1]5 - Diseño y Valoración Control'!Q183</f>
        <v>Sin registro</v>
      </c>
      <c r="AD162" s="20">
        <f>+'[1]5 - Diseño y Valoración Control'!R183</f>
        <v>0</v>
      </c>
      <c r="AE162" s="21" t="str">
        <f>+'[1]5 - Diseño y Valoración Control'!S183</f>
        <v/>
      </c>
      <c r="AF162" s="20">
        <f>+'[1]5 - Diseño y Valoración Control'!T183</f>
        <v>0</v>
      </c>
      <c r="AG162" s="21" t="str">
        <f>+'[1]5 - Diseño y Valoración Control'!U183</f>
        <v/>
      </c>
      <c r="AH162" s="21" t="str">
        <f>+'[1]5 - Diseño y Valoración Control'!V183</f>
        <v/>
      </c>
      <c r="AI162" s="21"/>
      <c r="AJ162" s="27" t="str">
        <f>+'[1]6 - Plan de Acciones Preventiva'!F181</f>
        <v>P 72.2</v>
      </c>
      <c r="AK162" s="26"/>
      <c r="AL162" s="26" t="str">
        <f>+'[1]6 - Plan de Acciones Preventiva'!H181</f>
        <v/>
      </c>
      <c r="AM162" s="26">
        <f>+'[1]6 - Plan de Acciones Preventiva'!I181</f>
        <v>0</v>
      </c>
      <c r="AN162" s="22">
        <f>+'[1]6 - Plan de Acciones Preventiva'!J181</f>
        <v>0</v>
      </c>
      <c r="AO162" s="22"/>
      <c r="AP162" s="32" t="e">
        <f t="shared" si="33"/>
        <v>#DIV/0!</v>
      </c>
      <c r="AQ162" s="22">
        <f>+'[1]6 - Plan de Acciones Preventiva'!AK181</f>
        <v>0</v>
      </c>
      <c r="AR162" s="33"/>
      <c r="AS162" s="33">
        <f>+'[1]6 - Plan de Acciones Preventiva'!AM181</f>
        <v>0</v>
      </c>
      <c r="AT162" s="22" t="s">
        <v>685</v>
      </c>
      <c r="AU162" s="22" t="s">
        <v>503</v>
      </c>
      <c r="AV162" s="22" t="s">
        <v>684</v>
      </c>
      <c r="AW162" s="22" t="s">
        <v>503</v>
      </c>
      <c r="AX162" s="33" t="s">
        <v>533</v>
      </c>
      <c r="AY162" s="33" t="s">
        <v>875</v>
      </c>
      <c r="AZ162" s="22" t="s">
        <v>472</v>
      </c>
    </row>
    <row r="163" spans="1:52" s="34" customFormat="1" ht="225" hidden="1" x14ac:dyDescent="0.25">
      <c r="A163" s="26" t="str">
        <f>+'[1]3 - Identificación del Riesgo'!B183</f>
        <v>SEGUIMIENTO, EVALUACIÓN Y MEJORA</v>
      </c>
      <c r="B163" s="26" t="str">
        <f>+'[1]3 - Identificación del Riesgo'!C183</f>
        <v>Analizar la información proveniente de la retroalimentación del desempeño de procesos, planes, programas y proyectos, para la toma de decisiones y formulación de nuevas acciones orientadas a elevar el nivel de cumplimiento, transparencia y mejora institucional</v>
      </c>
      <c r="C163" s="26" t="str">
        <f>+'[1]3 - Identificación del Riesgo'!D183</f>
        <v>Desde el reporte y análisis de información y datos, la determinación de las causas probables de los incumplimientos y tendencias negativas hasta la formulación de acciones correctivas, preventivas y de mejora</v>
      </c>
      <c r="D163" s="22" t="str">
        <f>+'[1]3 - Identificación del Riesgo'!F183</f>
        <v>OFICINA DE CONTROL INTERNO</v>
      </c>
      <c r="E163" s="27" t="str">
        <f>+'[1]3 - Identificación del Riesgo'!G183</f>
        <v>R 73</v>
      </c>
      <c r="F163" s="22" t="str">
        <f>+'[1]3 - Identificación del Riesgo'!H183</f>
        <v>Incumplimiento del Plan Anual de Auditoría Interna</v>
      </c>
      <c r="G163" s="22" t="str">
        <f>+'[1]3 - Identificación del Riesgo'!I183</f>
        <v>Pérdida Reputacional</v>
      </c>
      <c r="H163" s="26" t="str">
        <f>+'[1]3 - Identificación del Riesgo'!J183</f>
        <v>Posibilidad de pérdida reputacional en la credibilidad y confianza de las partes interesadas y organismos de control por falta de competencias y capacitaciones al personal de la entidad con respecto al trabajo en esta</v>
      </c>
      <c r="I163" s="28">
        <f>+'[1]3 - Identificación del Riesgo'!O183</f>
        <v>44701</v>
      </c>
      <c r="J163" s="28" t="str">
        <f>+'[1]3 - Identificación del Riesgo'!K183</f>
        <v>OPERATIVOS</v>
      </c>
      <c r="K163" s="29" t="str">
        <f>+'[1]3 - Identificación del Riesgo'!N183</f>
        <v>Usuarios, productos y prácticas</v>
      </c>
      <c r="L163" s="30">
        <v>1</v>
      </c>
      <c r="M163" s="21" t="str">
        <f t="shared" si="41"/>
        <v>Muy Baja</v>
      </c>
      <c r="N163" s="31">
        <f t="shared" si="42"/>
        <v>0.2</v>
      </c>
      <c r="O163" s="30" t="s">
        <v>63</v>
      </c>
      <c r="P163" s="21" t="str">
        <f>IF(OR(O163=[2]Datos!$A$23,O163=[2]Datos!$B$23),"Leve",IF(OR(O163=[2]Datos!$A$24,O163=[2]Datos!$B$24),"Menor",IF(OR(O163=[2]Datos!$A$25,O163=[2]Datos!$B$25),"Moderado",IF(OR(O163=[2]Datos!$A$26,O163=[2]Datos!$B$26),"Mayor",IF(OR(O163=[2]Datos!$A$27,O163=[2]Datos!$B$27),"Catastrófico","")))))</f>
        <v>Moderado</v>
      </c>
      <c r="Q163" s="31">
        <f t="shared" si="43"/>
        <v>0.6</v>
      </c>
      <c r="R163" s="21" t="str">
        <f t="shared" si="44"/>
        <v>Moderado</v>
      </c>
      <c r="S163" s="21" t="e">
        <f t="shared" ca="1" si="45"/>
        <v>#NAME?</v>
      </c>
      <c r="T163" s="27" t="str">
        <f>+'[1]5 - Diseño y Valoración Control'!H184</f>
        <v>C 73.1</v>
      </c>
      <c r="U163" s="26" t="str">
        <f>+'[1]5 - Diseño y Valoración Control'!I184</f>
        <v>COMITÉ DE COORDINACIÓN DE CONTROL INTERNO - CICCI</v>
      </c>
      <c r="V163" s="26" t="str">
        <f>+'[1]5 - Diseño y Valoración Control'!J184</f>
        <v>Comité de Coordinación de Control Interno - CICCI valida y aprueba el Programa/Plan Anual de Auditoría  a través del Acta de sesión del CICCI revisando que cumpla con los lineamientos de ley en la formulación del Plan Anual de Auditoría a desarrollar anualmente en la entidad</v>
      </c>
      <c r="W163" s="22" t="str">
        <f>+'[1]5 - Diseño y Valoración Control'!K184</f>
        <v>Preventivo</v>
      </c>
      <c r="X163" s="19" t="str">
        <f t="shared" si="46"/>
        <v>Probabilidad</v>
      </c>
      <c r="Y163" s="22" t="str">
        <f>+'[1]5 - Diseño y Valoración Control'!M184</f>
        <v>Manual</v>
      </c>
      <c r="Z163" s="19" t="str">
        <f t="shared" si="47"/>
        <v>40%</v>
      </c>
      <c r="AA163" s="22" t="str">
        <f>+'[1]5 - Diseño y Valoración Control'!O184</f>
        <v>Documentado</v>
      </c>
      <c r="AB163" s="22" t="s">
        <v>53</v>
      </c>
      <c r="AC163" s="22" t="str">
        <f>+'[1]5 - Diseño y Valoración Control'!Q184</f>
        <v>Con registro</v>
      </c>
      <c r="AD163" s="20">
        <f>+'[1]5 - Diseño y Valoración Control'!R184</f>
        <v>0.12</v>
      </c>
      <c r="AE163" s="21" t="str">
        <f>+'[1]5 - Diseño y Valoración Control'!S184</f>
        <v>Muy Baja</v>
      </c>
      <c r="AF163" s="20">
        <f>+'[1]5 - Diseño y Valoración Control'!T184</f>
        <v>0.6</v>
      </c>
      <c r="AG163" s="21" t="str">
        <f>+'[1]5 - Diseño y Valoración Control'!U184</f>
        <v>Moderado</v>
      </c>
      <c r="AH163" s="21" t="str">
        <f>+'[1]5 - Diseño y Valoración Control'!V184</f>
        <v>Moderado</v>
      </c>
      <c r="AI163" s="21" t="str">
        <f>+'[1]5 - Diseño y Valoración Control'!W184</f>
        <v>Reducir</v>
      </c>
      <c r="AJ163" s="27" t="str">
        <f>+'[1]6 - Plan de Acciones Preventiva'!F182</f>
        <v>P 73.1</v>
      </c>
      <c r="AK163" s="26" t="str">
        <f>+'[1]6 - Plan de Acciones Preventiva'!G182</f>
        <v>Formular el Plan Anual de Auditoría de la vigencia</v>
      </c>
      <c r="AL163" s="26" t="str">
        <f>+'[1]6 - Plan de Acciones Preventiva'!H182</f>
        <v>OFICINA DE CONTROL INTERNO</v>
      </c>
      <c r="AM163" s="26" t="str">
        <f>+'[1]6 - Plan de Acciones Preventiva'!I182</f>
        <v>Plan Anual de Auditoría formulado</v>
      </c>
      <c r="AN163" s="22">
        <f>+'[1]6 - Plan de Acciones Preventiva'!J182</f>
        <v>1</v>
      </c>
      <c r="AO163" s="22">
        <v>1</v>
      </c>
      <c r="AP163" s="32">
        <f t="shared" si="33"/>
        <v>1</v>
      </c>
      <c r="AQ163" s="22" t="str">
        <f>+'[1]6 - Plan de Acciones Preventiva'!AK182</f>
        <v>Finalizado</v>
      </c>
      <c r="AR163" s="33"/>
      <c r="AS163" s="33">
        <f>+'[1]6 - Plan de Acciones Preventiva'!AM182</f>
        <v>0</v>
      </c>
      <c r="AT163" s="22" t="s">
        <v>469</v>
      </c>
      <c r="AU163" s="22" t="s">
        <v>129</v>
      </c>
      <c r="AV163" s="22" t="s">
        <v>469</v>
      </c>
      <c r="AW163" s="22" t="s">
        <v>129</v>
      </c>
      <c r="AX163" s="33" t="s">
        <v>534</v>
      </c>
      <c r="AY163" s="33" t="s">
        <v>876</v>
      </c>
      <c r="AZ163" s="22" t="s">
        <v>472</v>
      </c>
    </row>
    <row r="164" spans="1:52" s="34" customFormat="1" ht="225" hidden="1" x14ac:dyDescent="0.25">
      <c r="A164" s="26" t="str">
        <f>+'[1]3 - Identificación del Riesgo'!B184</f>
        <v>SEGUIMIENTO, EVALUACIÓN Y MEJORA</v>
      </c>
      <c r="B164" s="26" t="str">
        <f>+'[1]3 - Identificación del Riesgo'!C184</f>
        <v>Analizar la información proveniente de la retroalimentación del desempeño de procesos, planes, programas y proyectos, para la toma de decisiones y formulación de nuevas acciones orientadas a elevar el nivel de cumplimiento, transparencia y mejora institucional</v>
      </c>
      <c r="C164" s="26" t="str">
        <f>+'[1]3 - Identificación del Riesgo'!D184</f>
        <v>Desde el reporte y análisis de información y datos, la determinación de las causas probables de los incumplimientos y tendencias negativas hasta la formulación de acciones correctivas, preventivas y de mejora</v>
      </c>
      <c r="D164" s="22" t="str">
        <f>+'[1]3 - Identificación del Riesgo'!F184</f>
        <v>OFICINA DE CONTROL INTERNO</v>
      </c>
      <c r="E164" s="27" t="str">
        <f>+'[1]3 - Identificación del Riesgo'!G184</f>
        <v>R 73</v>
      </c>
      <c r="F164" s="22" t="str">
        <f>+'[1]3 - Identificación del Riesgo'!H184</f>
        <v>Incumplimiento del Plan Anual de Auditoría Interna</v>
      </c>
      <c r="G164" s="22" t="str">
        <f>+'[1]3 - Identificación del Riesgo'!I184</f>
        <v>Pérdida Reputacional</v>
      </c>
      <c r="H164" s="26" t="str">
        <f>+'[1]3 - Identificación del Riesgo'!J184</f>
        <v>Posibilidad de pérdida reputacional en la credibilidad y confianza de las partes interesadas y organismos de control por falta de competencias y capacitaciones al personal de la entidad con respecto al trabajo en esta</v>
      </c>
      <c r="I164" s="28">
        <f>+'[1]3 - Identificación del Riesgo'!O184</f>
        <v>44701</v>
      </c>
      <c r="J164" s="28" t="str">
        <f>+'[1]3 - Identificación del Riesgo'!K184</f>
        <v>OPERATIVOS</v>
      </c>
      <c r="K164" s="29" t="str">
        <f>+'[1]3 - Identificación del Riesgo'!N184</f>
        <v>Usuarios, productos y prácticas</v>
      </c>
      <c r="L164" s="30">
        <v>1</v>
      </c>
      <c r="M164" s="21" t="str">
        <f t="shared" si="41"/>
        <v>Muy Baja</v>
      </c>
      <c r="N164" s="31">
        <f t="shared" si="42"/>
        <v>0.2</v>
      </c>
      <c r="O164" s="30" t="s">
        <v>63</v>
      </c>
      <c r="P164" s="21" t="str">
        <f>IF(OR(O164=[2]Datos!$A$23,O164=[2]Datos!$B$23),"Leve",IF(OR(O164=[2]Datos!$A$24,O164=[2]Datos!$B$24),"Menor",IF(OR(O164=[2]Datos!$A$25,O164=[2]Datos!$B$25),"Moderado",IF(OR(O164=[2]Datos!$A$26,O164=[2]Datos!$B$26),"Mayor",IF(OR(O164=[2]Datos!$A$27,O164=[2]Datos!$B$27),"Catastrófico","")))))</f>
        <v>Moderado</v>
      </c>
      <c r="Q164" s="31">
        <f t="shared" si="43"/>
        <v>0.6</v>
      </c>
      <c r="R164" s="21" t="str">
        <f t="shared" si="44"/>
        <v>Moderado</v>
      </c>
      <c r="S164" s="21" t="e">
        <f t="shared" ca="1" si="45"/>
        <v>#NAME?</v>
      </c>
      <c r="T164" s="27" t="str">
        <f>+'[1]5 - Diseño y Valoración Control'!H185</f>
        <v>C 73.2</v>
      </c>
      <c r="U164" s="26" t="str">
        <f>+'[1]5 - Diseño y Valoración Control'!I185</f>
        <v xml:space="preserve">OFICINA DE CONTROL INTERNO </v>
      </c>
      <c r="V164" s="26" t="str">
        <f>+'[1]5 - Diseño y Valoración Control'!J185</f>
        <v>Oficina de Control Interno  valida la publicación del Programa/Plan de Auditoría  a través de la url en la pagina de intranet donde se ubica para ser socializado a todas las dependencias de la Entidad y conozcan su cronograma</v>
      </c>
      <c r="W164" s="22" t="str">
        <f>+'[1]5 - Diseño y Valoración Control'!K185</f>
        <v>Preventivo</v>
      </c>
      <c r="X164" s="19" t="str">
        <f t="shared" si="46"/>
        <v>Probabilidad</v>
      </c>
      <c r="Y164" s="22" t="str">
        <f>+'[1]5 - Diseño y Valoración Control'!M185</f>
        <v>Manual</v>
      </c>
      <c r="Z164" s="19" t="str">
        <f t="shared" si="47"/>
        <v>40%</v>
      </c>
      <c r="AA164" s="22" t="str">
        <f>+'[1]5 - Diseño y Valoración Control'!O185</f>
        <v>Documentado</v>
      </c>
      <c r="AB164" s="22" t="s">
        <v>53</v>
      </c>
      <c r="AC164" s="22" t="str">
        <f>+'[1]5 - Diseño y Valoración Control'!Q185</f>
        <v>Con registro</v>
      </c>
      <c r="AD164" s="20">
        <f>+'[1]5 - Diseño y Valoración Control'!R185</f>
        <v>7.1999999999999995E-2</v>
      </c>
      <c r="AE164" s="21" t="str">
        <f>+'[1]5 - Diseño y Valoración Control'!S185</f>
        <v>Muy Baja</v>
      </c>
      <c r="AF164" s="20">
        <f>+'[1]5 - Diseño y Valoración Control'!T185</f>
        <v>0.6</v>
      </c>
      <c r="AG164" s="21" t="str">
        <f>+'[1]5 - Diseño y Valoración Control'!U185</f>
        <v>Moderado</v>
      </c>
      <c r="AH164" s="21" t="str">
        <f>+'[1]5 - Diseño y Valoración Control'!V185</f>
        <v>Moderado</v>
      </c>
      <c r="AI164" s="21" t="str">
        <f>+'[1]5 - Diseño y Valoración Control'!W185</f>
        <v>Reducir</v>
      </c>
      <c r="AJ164" s="27" t="str">
        <f>+'[1]6 - Plan de Acciones Preventiva'!F183</f>
        <v>P 73.2</v>
      </c>
      <c r="AK164" s="26" t="str">
        <f>+'[1]6 - Plan de Acciones Preventiva'!G183</f>
        <v>Socialización del Código de Ética y repercusiones disciplinarias para los auditores interno</v>
      </c>
      <c r="AL164" s="26" t="str">
        <f>+'[1]6 - Plan de Acciones Preventiva'!H183</f>
        <v>OFICINA DE CONTROL INTERNO</v>
      </c>
      <c r="AM164" s="26" t="str">
        <f>+'[1]6 - Plan de Acciones Preventiva'!I183</f>
        <v>Listado de asistencia a la socialización del Código de Ética y repercusiones disciplinarias para los auditores interno</v>
      </c>
      <c r="AN164" s="22">
        <f>+'[1]6 - Plan de Acciones Preventiva'!J183</f>
        <v>2</v>
      </c>
      <c r="AO164" s="22">
        <v>1</v>
      </c>
      <c r="AP164" s="32">
        <f t="shared" si="33"/>
        <v>0.5</v>
      </c>
      <c r="AQ164" s="22" t="s">
        <v>82</v>
      </c>
      <c r="AR164" s="24" t="s">
        <v>368</v>
      </c>
      <c r="AS164" s="33">
        <f>+'[1]6 - Plan de Acciones Preventiva'!AM183</f>
        <v>0</v>
      </c>
      <c r="AT164" s="22" t="s">
        <v>469</v>
      </c>
      <c r="AU164" s="22" t="s">
        <v>129</v>
      </c>
      <c r="AV164" s="22" t="s">
        <v>469</v>
      </c>
      <c r="AW164" s="22" t="s">
        <v>129</v>
      </c>
      <c r="AX164" s="55" t="s">
        <v>535</v>
      </c>
      <c r="AY164" s="55" t="s">
        <v>877</v>
      </c>
      <c r="AZ164" s="22" t="s">
        <v>472</v>
      </c>
    </row>
    <row r="165" spans="1:52" s="34" customFormat="1" ht="225" hidden="1" x14ac:dyDescent="0.25">
      <c r="A165" s="26" t="str">
        <f>+'[1]3 - Identificación del Riesgo'!B185</f>
        <v>SEGUIMIENTO, EVALUACIÓN Y MEJORA</v>
      </c>
      <c r="B165" s="26" t="str">
        <f>+'[1]3 - Identificación del Riesgo'!C185</f>
        <v>Analizar la información proveniente de la retroalimentación del desempeño de procesos, planes, programas y proyectos, para la toma de decisiones y formulación de nuevas acciones orientadas a elevar el nivel de cumplimiento, transparencia y mejora institucional</v>
      </c>
      <c r="C165" s="26" t="str">
        <f>+'[1]3 - Identificación del Riesgo'!D185</f>
        <v>Desde el reporte y análisis de información y datos, la determinación de las causas probables de los incumplimientos y tendencias negativas hasta la formulación de acciones correctivas, preventivas y de mejora</v>
      </c>
      <c r="D165" s="22" t="str">
        <f>+'[1]3 - Identificación del Riesgo'!F185</f>
        <v>OFICINA DE CONTROL INTERNO</v>
      </c>
      <c r="E165" s="27" t="str">
        <f>+'[1]3 - Identificación del Riesgo'!G185</f>
        <v>R 73</v>
      </c>
      <c r="F165" s="22" t="str">
        <f>+'[1]3 - Identificación del Riesgo'!H185</f>
        <v>Incumplimiento del Plan Anual de Auditoría Interna</v>
      </c>
      <c r="G165" s="22" t="str">
        <f>+'[1]3 - Identificación del Riesgo'!I185</f>
        <v>Pérdida Reputacional</v>
      </c>
      <c r="H165" s="26" t="str">
        <f>+'[1]3 - Identificación del Riesgo'!J185</f>
        <v>Posibilidad de pérdida reputacional en la credibilidad y confianza de las partes interesadas y organismos de control por falta de competencias y capacitaciones al personal de la entidad con respecto al trabajo en esta</v>
      </c>
      <c r="I165" s="28">
        <f>+'[1]3 - Identificación del Riesgo'!O185</f>
        <v>44701</v>
      </c>
      <c r="J165" s="28" t="str">
        <f>+'[1]3 - Identificación del Riesgo'!K185</f>
        <v>OPERATIVOS</v>
      </c>
      <c r="K165" s="29" t="str">
        <f>+'[1]3 - Identificación del Riesgo'!N185</f>
        <v>Usuarios, productos y prácticas</v>
      </c>
      <c r="L165" s="30">
        <v>1</v>
      </c>
      <c r="M165" s="21" t="str">
        <f t="shared" si="41"/>
        <v>Muy Baja</v>
      </c>
      <c r="N165" s="31">
        <f t="shared" si="42"/>
        <v>0.2</v>
      </c>
      <c r="O165" s="30" t="s">
        <v>63</v>
      </c>
      <c r="P165" s="21" t="str">
        <f>IF(OR(O165=[2]Datos!$A$23,O165=[2]Datos!$B$23),"Leve",IF(OR(O165=[2]Datos!$A$24,O165=[2]Datos!$B$24),"Menor",IF(OR(O165=[2]Datos!$A$25,O165=[2]Datos!$B$25),"Moderado",IF(OR(O165=[2]Datos!$A$26,O165=[2]Datos!$B$26),"Mayor",IF(OR(O165=[2]Datos!$A$27,O165=[2]Datos!$B$27),"Catastrófico","")))))</f>
        <v>Moderado</v>
      </c>
      <c r="Q165" s="31">
        <f t="shared" si="43"/>
        <v>0.6</v>
      </c>
      <c r="R165" s="21" t="str">
        <f t="shared" si="44"/>
        <v>Moderado</v>
      </c>
      <c r="S165" s="21" t="e">
        <f t="shared" ca="1" si="45"/>
        <v>#NAME?</v>
      </c>
      <c r="T165" s="27" t="str">
        <f>+'[1]5 - Diseño y Valoración Control'!H186</f>
        <v>C 73.3</v>
      </c>
      <c r="U165" s="26" t="str">
        <f>+'[1]5 - Diseño y Valoración Control'!I186</f>
        <v xml:space="preserve">OFICINA DE CONTROL INTERNO </v>
      </c>
      <c r="V165" s="26" t="str">
        <f>+'[1]5 - Diseño y Valoración Control'!J186</f>
        <v>Oficina de Control Interno  hace seguimiento al Programa/Plan de Auditoría  a través de la forma SEYM-F-005 FORMA PLAN DE AUDITORÍA donde se registra la gestión de las actividades que se desarrollan para el cumplimiento del Programa/ Plan de Auditoria en la vigencia</v>
      </c>
      <c r="W165" s="22" t="str">
        <f>+'[1]5 - Diseño y Valoración Control'!K186</f>
        <v>Detectivo</v>
      </c>
      <c r="X165" s="19" t="str">
        <f t="shared" si="46"/>
        <v>Impacto</v>
      </c>
      <c r="Y165" s="22" t="str">
        <f>+'[1]5 - Diseño y Valoración Control'!M186</f>
        <v>Manual</v>
      </c>
      <c r="Z165" s="19" t="str">
        <f t="shared" si="47"/>
        <v>30%</v>
      </c>
      <c r="AA165" s="22" t="str">
        <f>+'[1]5 - Diseño y Valoración Control'!O186</f>
        <v>Documentado</v>
      </c>
      <c r="AB165" s="22" t="s">
        <v>53</v>
      </c>
      <c r="AC165" s="22" t="str">
        <f>+'[1]5 - Diseño y Valoración Control'!Q186</f>
        <v>Con registro</v>
      </c>
      <c r="AD165" s="20">
        <f>+'[1]5 - Diseño y Valoración Control'!R186</f>
        <v>7.1999999999999995E-2</v>
      </c>
      <c r="AE165" s="21" t="str">
        <f>+'[1]5 - Diseño y Valoración Control'!S186</f>
        <v>Muy Baja</v>
      </c>
      <c r="AF165" s="20">
        <f>+'[1]5 - Diseño y Valoración Control'!T186</f>
        <v>0.42</v>
      </c>
      <c r="AG165" s="21" t="str">
        <f>+'[1]5 - Diseño y Valoración Control'!U186</f>
        <v>Moderado</v>
      </c>
      <c r="AH165" s="21" t="str">
        <f>+'[1]5 - Diseño y Valoración Control'!V186</f>
        <v>Moderado</v>
      </c>
      <c r="AI165" s="21" t="str">
        <f>+'[1]5 - Diseño y Valoración Control'!W186</f>
        <v>Reducir</v>
      </c>
      <c r="AJ165" s="27" t="str">
        <f>+'[1]6 - Plan de Acciones Preventiva'!F184</f>
        <v>P 73.3</v>
      </c>
      <c r="AK165" s="26"/>
      <c r="AL165" s="26" t="str">
        <f>+'[1]6 - Plan de Acciones Preventiva'!H184</f>
        <v/>
      </c>
      <c r="AM165" s="26">
        <f>+'[1]6 - Plan de Acciones Preventiva'!I184</f>
        <v>0</v>
      </c>
      <c r="AN165" s="22">
        <f>+'[1]6 - Plan de Acciones Preventiva'!J184</f>
        <v>0</v>
      </c>
      <c r="AO165" s="22"/>
      <c r="AP165" s="32" t="e">
        <f t="shared" si="33"/>
        <v>#DIV/0!</v>
      </c>
      <c r="AQ165" s="22">
        <f>+'[1]6 - Plan de Acciones Preventiva'!AK184</f>
        <v>0</v>
      </c>
      <c r="AR165" s="33"/>
      <c r="AS165" s="33">
        <f>+'[1]6 - Plan de Acciones Preventiva'!AM184</f>
        <v>0</v>
      </c>
      <c r="AT165" s="22" t="s">
        <v>469</v>
      </c>
      <c r="AU165" s="22" t="s">
        <v>129</v>
      </c>
      <c r="AV165" s="22" t="s">
        <v>684</v>
      </c>
      <c r="AW165" s="22" t="s">
        <v>503</v>
      </c>
      <c r="AX165" s="33" t="s">
        <v>769</v>
      </c>
      <c r="AY165" s="33" t="s">
        <v>878</v>
      </c>
      <c r="AZ165" s="22" t="s">
        <v>472</v>
      </c>
    </row>
    <row r="166" spans="1:52" s="34" customFormat="1" ht="345" hidden="1" x14ac:dyDescent="0.25">
      <c r="A166" s="26" t="str">
        <f>+'[1]3 - Identificación del Riesgo'!B186</f>
        <v>SEGUIMIENTO, EVALUACIÓN Y MEJORA</v>
      </c>
      <c r="B166" s="26" t="str">
        <f>+'[1]3 - Identificación del Riesgo'!C186</f>
        <v>Analizar la información proveniente de la retroalimentación del desempeño de procesos, planes, programas y proyectos, para la toma de decisiones y formulación de nuevas acciones orientadas a elevar el nivel de cumplimiento, transparencia y mejora institucional</v>
      </c>
      <c r="C166" s="26" t="str">
        <f>+'[1]3 - Identificación del Riesgo'!D186</f>
        <v>Desde el reporte y análisis de información y datos, la determinación de las causas probables de los incumplimientos y tendencias negativas hasta la formulación de acciones correctivas, preventivas y de mejora</v>
      </c>
      <c r="D166" s="22" t="str">
        <f>+'[1]3 - Identificación del Riesgo'!F186</f>
        <v>OFICINA DE CONTROL INTERNO</v>
      </c>
      <c r="E166" s="27" t="str">
        <f>+'[1]3 - Identificación del Riesgo'!G186</f>
        <v>R 73</v>
      </c>
      <c r="F166" s="22" t="str">
        <f>+'[1]3 - Identificación del Riesgo'!H186</f>
        <v>Incumplimiento del Plan Anual de Auditoría Interna</v>
      </c>
      <c r="G166" s="22" t="str">
        <f>+'[1]3 - Identificación del Riesgo'!I186</f>
        <v>Pérdida Reputacional</v>
      </c>
      <c r="H166" s="26" t="str">
        <f>+'[1]3 - Identificación del Riesgo'!J186</f>
        <v>Posibilidad de pérdida reputacional en la credibilidad y confianza de las partes interesadas y organismos de control por falta de competencias y capacitaciones al personal de la entidad con respecto al trabajo en esta</v>
      </c>
      <c r="I166" s="28">
        <f>+'[1]3 - Identificación del Riesgo'!O186</f>
        <v>44701</v>
      </c>
      <c r="J166" s="28" t="str">
        <f>+'[1]3 - Identificación del Riesgo'!K186</f>
        <v>OPERATIVOS</v>
      </c>
      <c r="K166" s="29" t="str">
        <f>+'[1]3 - Identificación del Riesgo'!N186</f>
        <v>Usuarios, productos y prácticas</v>
      </c>
      <c r="L166" s="30"/>
      <c r="M166" s="21" t="str">
        <f t="shared" si="41"/>
        <v/>
      </c>
      <c r="N166" s="31" t="str">
        <f t="shared" si="42"/>
        <v/>
      </c>
      <c r="O166" s="30"/>
      <c r="P166" s="21" t="str">
        <f>IF(OR(O166=[2]Datos!$A$23,O166=[2]Datos!$B$23),"Leve",IF(OR(O166=[2]Datos!$A$24,O166=[2]Datos!$B$24),"Menor",IF(OR(O166=[2]Datos!$A$25,O166=[2]Datos!$B$25),"Moderado",IF(OR(O166=[2]Datos!$A$26,O166=[2]Datos!$B$26),"Mayor",IF(OR(O166=[2]Datos!$A$27,O166=[2]Datos!$B$27),"Catastrófico","")))))</f>
        <v/>
      </c>
      <c r="Q166" s="31" t="str">
        <f t="shared" si="43"/>
        <v/>
      </c>
      <c r="R166" s="21" t="str">
        <f t="shared" si="44"/>
        <v/>
      </c>
      <c r="S166" s="21" t="e">
        <f t="shared" ca="1" si="45"/>
        <v>#NAME?</v>
      </c>
      <c r="T166" s="27" t="str">
        <f>+'[1]5 - Diseño y Valoración Control'!H187</f>
        <v>C 73.4</v>
      </c>
      <c r="U166" s="26" t="str">
        <f>+'[1]5 - Diseño y Valoración Control'!I187</f>
        <v xml:space="preserve">OFICINA DE CONTROL INTERNO </v>
      </c>
      <c r="V166" s="26" t="str">
        <f>+'[1]5 - Diseño y Valoración Control'!J187</f>
        <v>Oficina de Control Interno  prioriza las actividades retrasadas del Programa/ Plan de Auditoria a través de la actualización del cronograma del Programa/ Plan de Auditoria donde se ejecutan aquellas actividades con rezago y poder realizar los informes de ley, seguimientos y/o auditorias</v>
      </c>
      <c r="W166" s="22" t="str">
        <f>+'[1]5 - Diseño y Valoración Control'!K187</f>
        <v>Correctivo</v>
      </c>
      <c r="X166" s="19" t="str">
        <f t="shared" si="46"/>
        <v>Impacto</v>
      </c>
      <c r="Y166" s="22" t="str">
        <f>+'[1]5 - Diseño y Valoración Control'!M187</f>
        <v>Manual</v>
      </c>
      <c r="Z166" s="19" t="str">
        <f t="shared" si="47"/>
        <v>25%</v>
      </c>
      <c r="AA166" s="22" t="str">
        <f>+'[1]5 - Diseño y Valoración Control'!O187</f>
        <v>Documentado</v>
      </c>
      <c r="AB166" s="22" t="s">
        <v>53</v>
      </c>
      <c r="AC166" s="22" t="str">
        <f>+'[1]5 - Diseño y Valoración Control'!Q187</f>
        <v>Con registro</v>
      </c>
      <c r="AD166" s="20">
        <f>+'[1]5 - Diseño y Valoración Control'!R187</f>
        <v>0</v>
      </c>
      <c r="AE166" s="21" t="str">
        <f>+'[1]5 - Diseño y Valoración Control'!S187</f>
        <v/>
      </c>
      <c r="AF166" s="20">
        <f>+'[1]5 - Diseño y Valoración Control'!T187</f>
        <v>0</v>
      </c>
      <c r="AG166" s="21" t="str">
        <f>+'[1]5 - Diseño y Valoración Control'!U187</f>
        <v/>
      </c>
      <c r="AH166" s="21" t="str">
        <f>+'[1]5 - Diseño y Valoración Control'!V187</f>
        <v/>
      </c>
      <c r="AI166" s="21"/>
      <c r="AJ166" s="27" t="str">
        <f>+'[1]6 - Plan de Acciones Preventiva'!F185</f>
        <v>P 73.4</v>
      </c>
      <c r="AK166" s="26"/>
      <c r="AL166" s="26" t="str">
        <f>+'[1]6 - Plan de Acciones Preventiva'!H185</f>
        <v/>
      </c>
      <c r="AM166" s="26">
        <f>+'[1]6 - Plan de Acciones Preventiva'!I185</f>
        <v>0</v>
      </c>
      <c r="AN166" s="22">
        <f>+'[1]6 - Plan de Acciones Preventiva'!J185</f>
        <v>0</v>
      </c>
      <c r="AO166" s="22"/>
      <c r="AP166" s="32" t="e">
        <f t="shared" si="33"/>
        <v>#DIV/0!</v>
      </c>
      <c r="AQ166" s="22">
        <f>+'[1]6 - Plan de Acciones Preventiva'!AK185</f>
        <v>0</v>
      </c>
      <c r="AR166" s="33"/>
      <c r="AS166" s="33">
        <f>+'[1]6 - Plan de Acciones Preventiva'!AM185</f>
        <v>0</v>
      </c>
      <c r="AT166" s="22" t="s">
        <v>685</v>
      </c>
      <c r="AU166" s="22" t="s">
        <v>503</v>
      </c>
      <c r="AV166" s="22" t="s">
        <v>684</v>
      </c>
      <c r="AW166" s="22" t="s">
        <v>503</v>
      </c>
      <c r="AX166" s="78" t="s">
        <v>770</v>
      </c>
      <c r="AY166" s="78" t="s">
        <v>828</v>
      </c>
      <c r="AZ166" s="22" t="s">
        <v>472</v>
      </c>
    </row>
    <row r="167" spans="1:52" s="34" customFormat="1" ht="225" hidden="1" x14ac:dyDescent="0.25">
      <c r="A167" s="26" t="str">
        <f>+'[1]3 - Identificación del Riesgo'!B187</f>
        <v>SEGUIMIENTO, EVALUACIÓN Y MEJORA</v>
      </c>
      <c r="B167" s="26" t="str">
        <f>+'[1]3 - Identificación del Riesgo'!C187</f>
        <v>Analizar la información proveniente de la retroalimentación del desempeño de procesos, planes, programas y proyectos, para la toma de decisiones y formulación de nuevas acciones orientadas a elevar el nivel de cumplimiento, transparencia y mejora institucional</v>
      </c>
      <c r="C167" s="26" t="str">
        <f>+'[1]3 - Identificación del Riesgo'!D187</f>
        <v>Desde el reporte y análisis de información y datos, la determinación de las causas probables de los incumplimientos y tendencias negativas hasta la formulación de acciones correctivas, preventivas y de mejora</v>
      </c>
      <c r="D167" s="22" t="str">
        <f>+'[1]3 - Identificación del Riesgo'!F187</f>
        <v>OFICINA DE CONTROL INTERNO</v>
      </c>
      <c r="E167" s="27" t="str">
        <f>+'[1]3 - Identificación del Riesgo'!G187</f>
        <v>R 74</v>
      </c>
      <c r="F167" s="22" t="str">
        <f>+'[1]3 - Identificación del Riesgo'!H187</f>
        <v>Incumplimiento en la ejecución del cronograma de monitoreo de los planes de mejoramiento</v>
      </c>
      <c r="G167" s="22" t="str">
        <f>+'[1]3 - Identificación del Riesgo'!I187</f>
        <v>Pérdida Reputacional</v>
      </c>
      <c r="H167" s="26" t="str">
        <f>+'[1]3 - Identificación del Riesgo'!J187</f>
        <v>Posibilidad de pérdida reputacional en el deterioro de la imagen institucional y la posible exposición de sanciones para la entidad y/o servidores públicos por posibles coyunturas en los procesos de la entidad que no permiten realizar seguimiento y/o cumplimiento a los planes de mejoramiento establecidos</v>
      </c>
      <c r="I167" s="28">
        <f>+'[1]3 - Identificación del Riesgo'!O187</f>
        <v>44701</v>
      </c>
      <c r="J167" s="28" t="str">
        <f>+'[1]3 - Identificación del Riesgo'!K187</f>
        <v>OPERATIVOS</v>
      </c>
      <c r="K167" s="29" t="str">
        <f>+'[1]3 - Identificación del Riesgo'!N187</f>
        <v>Ejecución y administración de procesos</v>
      </c>
      <c r="L167" s="30">
        <v>4</v>
      </c>
      <c r="M167" s="21" t="str">
        <f t="shared" si="41"/>
        <v>Baja</v>
      </c>
      <c r="N167" s="31">
        <f t="shared" si="42"/>
        <v>0.4</v>
      </c>
      <c r="O167" s="30" t="s">
        <v>75</v>
      </c>
      <c r="P167" s="21" t="str">
        <f>IF(OR(O167=[2]Datos!$A$23,O167=[2]Datos!$B$23),"Leve",IF(OR(O167=[2]Datos!$A$24,O167=[2]Datos!$B$24),"Menor",IF(OR(O167=[2]Datos!$A$25,O167=[2]Datos!$B$25),"Moderado",IF(OR(O167=[2]Datos!$A$26,O167=[2]Datos!$B$26),"Mayor",IF(OR(O167=[2]Datos!$A$27,O167=[2]Datos!$B$27),"Catastrófico","")))))</f>
        <v>Catastrófico</v>
      </c>
      <c r="Q167" s="31">
        <f t="shared" si="43"/>
        <v>1</v>
      </c>
      <c r="R167" s="21" t="str">
        <f t="shared" si="44"/>
        <v>Extremo</v>
      </c>
      <c r="S167" s="21" t="e">
        <f t="shared" ca="1" si="45"/>
        <v>#NAME?</v>
      </c>
      <c r="T167" s="27" t="str">
        <f>+'[1]5 - Diseño y Valoración Control'!H188</f>
        <v>C 74.1</v>
      </c>
      <c r="U167" s="26" t="str">
        <f>+'[1]5 - Diseño y Valoración Control'!I188</f>
        <v xml:space="preserve">OFICINA DE CONTROL INTERNO </v>
      </c>
      <c r="V167" s="26" t="str">
        <f>+'[1]5 - Diseño y Valoración Control'!J188</f>
        <v>Oficina de Control Interno  valida la ejecución del cronograma de monitoreo de los Planes de Mejoramiento a través del Informe de Seguimiento al Estado de los Planes de Mejoramiento Institucional donde revisa el estado de gestión a los planes de mejoramiento institucional</v>
      </c>
      <c r="W167" s="22" t="str">
        <f>+'[1]5 - Diseño y Valoración Control'!K188</f>
        <v>Detectivo</v>
      </c>
      <c r="X167" s="19" t="str">
        <f t="shared" si="46"/>
        <v>Impacto</v>
      </c>
      <c r="Y167" s="22" t="str">
        <f>+'[1]5 - Diseño y Valoración Control'!M188</f>
        <v>Manual</v>
      </c>
      <c r="Z167" s="19" t="str">
        <f t="shared" si="47"/>
        <v>30%</v>
      </c>
      <c r="AA167" s="22" t="str">
        <f>+'[1]5 - Diseño y Valoración Control'!O188</f>
        <v>Documentado</v>
      </c>
      <c r="AB167" s="22" t="s">
        <v>53</v>
      </c>
      <c r="AC167" s="22" t="str">
        <f>+'[1]5 - Diseño y Valoración Control'!Q188</f>
        <v>Con registro</v>
      </c>
      <c r="AD167" s="20">
        <f>+'[1]5 - Diseño y Valoración Control'!R188</f>
        <v>0.4</v>
      </c>
      <c r="AE167" s="21" t="str">
        <f>+'[1]5 - Diseño y Valoración Control'!S188</f>
        <v>Baja</v>
      </c>
      <c r="AF167" s="20">
        <f>+'[1]5 - Diseño y Valoración Control'!T188</f>
        <v>0.7</v>
      </c>
      <c r="AG167" s="21" t="str">
        <f>+'[1]5 - Diseño y Valoración Control'!U188</f>
        <v>Mayor</v>
      </c>
      <c r="AH167" s="21" t="str">
        <f>+'[1]5 - Diseño y Valoración Control'!V188</f>
        <v>Alto</v>
      </c>
      <c r="AI167" s="21" t="str">
        <f>+'[1]5 - Diseño y Valoración Control'!W188</f>
        <v>Reducir</v>
      </c>
      <c r="AJ167" s="27" t="str">
        <f>+'[1]6 - Plan de Acciones Preventiva'!F186</f>
        <v>P 74.1</v>
      </c>
      <c r="AK167" s="26" t="str">
        <f>+'[1]6 - Plan de Acciones Preventiva'!G186</f>
        <v>Divulgar piezas informativas para fomentar la cultura de autocontrol</v>
      </c>
      <c r="AL167" s="26" t="str">
        <f>+'[1]6 - Plan de Acciones Preventiva'!H186</f>
        <v>OFICINA DE CONTROL INTERNO</v>
      </c>
      <c r="AM167" s="26" t="str">
        <f>+'[1]6 - Plan de Acciones Preventiva'!I186</f>
        <v>Correo electrónico masivo (Píldoras informativas comunicadas)</v>
      </c>
      <c r="AN167" s="22">
        <f>+'[1]6 - Plan de Acciones Preventiva'!J186</f>
        <v>6</v>
      </c>
      <c r="AO167" s="22">
        <v>2</v>
      </c>
      <c r="AP167" s="32">
        <f t="shared" si="33"/>
        <v>0.33333333333333326</v>
      </c>
      <c r="AQ167" s="22" t="str">
        <f>+'[1]6 - Plan de Acciones Preventiva'!AK186</f>
        <v>En curso</v>
      </c>
      <c r="AR167" s="24" t="s">
        <v>368</v>
      </c>
      <c r="AS167" s="33">
        <f>+'[1]6 - Plan de Acciones Preventiva'!AM186</f>
        <v>0</v>
      </c>
      <c r="AT167" s="22" t="s">
        <v>469</v>
      </c>
      <c r="AU167" s="22" t="s">
        <v>129</v>
      </c>
      <c r="AV167" s="22" t="s">
        <v>469</v>
      </c>
      <c r="AW167" s="22" t="s">
        <v>129</v>
      </c>
      <c r="AX167" s="33" t="s">
        <v>536</v>
      </c>
      <c r="AY167" s="33" t="s">
        <v>879</v>
      </c>
      <c r="AZ167" s="22" t="s">
        <v>472</v>
      </c>
    </row>
    <row r="168" spans="1:52" s="34" customFormat="1" ht="225" hidden="1" x14ac:dyDescent="0.25">
      <c r="A168" s="26" t="str">
        <f>+'[1]3 - Identificación del Riesgo'!B188</f>
        <v>SEGUIMIENTO, EVALUACIÓN Y MEJORA</v>
      </c>
      <c r="B168" s="26" t="str">
        <f>+'[1]3 - Identificación del Riesgo'!C188</f>
        <v>Analizar la información proveniente de la retroalimentación del desempeño de procesos, planes, programas y proyectos, para la toma de decisiones y formulación de nuevas acciones orientadas a elevar el nivel de cumplimiento, transparencia y mejora institucional</v>
      </c>
      <c r="C168" s="26" t="str">
        <f>+'[1]3 - Identificación del Riesgo'!D188</f>
        <v>Desde el reporte y análisis de información y datos, la determinación de las causas probables de los incumplimientos y tendencias negativas hasta la formulación de acciones correctivas, preventivas y de mejora</v>
      </c>
      <c r="D168" s="22" t="str">
        <f>+'[1]3 - Identificación del Riesgo'!F188</f>
        <v>OFICINA DE CONTROL INTERNO</v>
      </c>
      <c r="E168" s="27" t="str">
        <f>+'[1]3 - Identificación del Riesgo'!G188</f>
        <v>R 74</v>
      </c>
      <c r="F168" s="22" t="str">
        <f>+'[1]3 - Identificación del Riesgo'!H188</f>
        <v>Incumplimiento en la ejecución del cronograma de monitoreo de los planes de mejoramiento</v>
      </c>
      <c r="G168" s="22" t="str">
        <f>+'[1]3 - Identificación del Riesgo'!I188</f>
        <v>Pérdida Reputacional</v>
      </c>
      <c r="H168" s="26" t="str">
        <f>+'[1]3 - Identificación del Riesgo'!J188</f>
        <v>Posibilidad de pérdida reputacional en el deterioro de la imagen institucional y la posible exposición de sanciones para la entidad y/o servidores públicos por posibles coyunturas en los procesos de la entidad que no permiten realizar seguimiento y/o cumplimiento a los planes de mejoramiento establecidos</v>
      </c>
      <c r="I168" s="28">
        <f>+'[1]3 - Identificación del Riesgo'!O188</f>
        <v>44701</v>
      </c>
      <c r="J168" s="28" t="str">
        <f>+'[1]3 - Identificación del Riesgo'!K188</f>
        <v>OPERATIVOS</v>
      </c>
      <c r="K168" s="29" t="str">
        <f>+'[1]3 - Identificación del Riesgo'!N188</f>
        <v>Ejecución y administración de procesos</v>
      </c>
      <c r="L168" s="30"/>
      <c r="M168" s="21" t="str">
        <f t="shared" si="41"/>
        <v/>
      </c>
      <c r="N168" s="31" t="str">
        <f t="shared" si="42"/>
        <v/>
      </c>
      <c r="O168" s="30"/>
      <c r="P168" s="21" t="str">
        <f>IF(OR(O168=[2]Datos!$A$23,O168=[2]Datos!$B$23),"Leve",IF(OR(O168=[2]Datos!$A$24,O168=[2]Datos!$B$24),"Menor",IF(OR(O168=[2]Datos!$A$25,O168=[2]Datos!$B$25),"Moderado",IF(OR(O168=[2]Datos!$A$26,O168=[2]Datos!$B$26),"Mayor",IF(OR(O168=[2]Datos!$A$27,O168=[2]Datos!$B$27),"Catastrófico","")))))</f>
        <v/>
      </c>
      <c r="Q168" s="31" t="str">
        <f t="shared" si="43"/>
        <v/>
      </c>
      <c r="R168" s="21" t="str">
        <f t="shared" si="44"/>
        <v/>
      </c>
      <c r="S168" s="21" t="e">
        <f t="shared" ca="1" si="45"/>
        <v>#NAME?</v>
      </c>
      <c r="T168" s="27" t="str">
        <f>+'[1]5 - Diseño y Valoración Control'!H189</f>
        <v>C 74.2</v>
      </c>
      <c r="U168" s="26" t="str">
        <f>+'[1]5 - Diseño y Valoración Control'!I189</f>
        <v xml:space="preserve">OFICINA DE CONTROL INTERNO </v>
      </c>
      <c r="V168" s="26" t="str">
        <f>+'[1]5 - Diseño y Valoración Control'!J189</f>
        <v>Oficina de Control Interno  prioriza la revisión a los planes de mejoramiento que presentan incumplimiento a través de la matriz de seguimiento de las acciones de mejora producto de las auditorías realizadas por la Contraloría General de la Republica - CGR y la Oficina de Control Interno de la ANT donde valide la gestión oportuna a los planes de mejoramiento institucional con rezago</v>
      </c>
      <c r="W168" s="22" t="str">
        <f>+'[1]5 - Diseño y Valoración Control'!K189</f>
        <v>Correctivo</v>
      </c>
      <c r="X168" s="19" t="str">
        <f t="shared" si="46"/>
        <v>Impacto</v>
      </c>
      <c r="Y168" s="22" t="str">
        <f>+'[1]5 - Diseño y Valoración Control'!M189</f>
        <v>Manual</v>
      </c>
      <c r="Z168" s="19" t="str">
        <f t="shared" si="47"/>
        <v>25%</v>
      </c>
      <c r="AA168" s="22" t="str">
        <f>+'[1]5 - Diseño y Valoración Control'!O189</f>
        <v>Documentado</v>
      </c>
      <c r="AB168" s="22" t="s">
        <v>53</v>
      </c>
      <c r="AC168" s="22" t="str">
        <f>+'[1]5 - Diseño y Valoración Control'!Q189</f>
        <v>Con registro</v>
      </c>
      <c r="AD168" s="20">
        <f>+'[1]5 - Diseño y Valoración Control'!R189</f>
        <v>0</v>
      </c>
      <c r="AE168" s="21" t="str">
        <f>+'[1]5 - Diseño y Valoración Control'!S189</f>
        <v/>
      </c>
      <c r="AF168" s="20">
        <f>+'[1]5 - Diseño y Valoración Control'!T189</f>
        <v>0</v>
      </c>
      <c r="AG168" s="21" t="str">
        <f>+'[1]5 - Diseño y Valoración Control'!U189</f>
        <v/>
      </c>
      <c r="AH168" s="21" t="str">
        <f>+'[1]5 - Diseño y Valoración Control'!V189</f>
        <v/>
      </c>
      <c r="AI168" s="21"/>
      <c r="AJ168" s="27" t="str">
        <f>+'[1]6 - Plan de Acciones Preventiva'!F187</f>
        <v>P 74.2</v>
      </c>
      <c r="AK168" s="26" t="str">
        <f>+'[1]6 - Plan de Acciones Preventiva'!G187</f>
        <v>Capacitar en la metodología para la formulación de planes de mejoramiento a las dependencias</v>
      </c>
      <c r="AL168" s="26" t="str">
        <f>+'[1]6 - Plan de Acciones Preventiva'!H187</f>
        <v>OFICINA DE CONTROL INTERNO</v>
      </c>
      <c r="AM168" s="26" t="str">
        <f>+'[1]6 - Plan de Acciones Preventiva'!I187</f>
        <v>Listado de asistencia a la capacitación en la metodología para la formulación de planes de mejoramiento a las dependencias</v>
      </c>
      <c r="AN168" s="22">
        <f>+'[1]6 - Plan de Acciones Preventiva'!J187</f>
        <v>1</v>
      </c>
      <c r="AO168" s="22">
        <v>0</v>
      </c>
      <c r="AP168" s="32">
        <f t="shared" si="33"/>
        <v>0</v>
      </c>
      <c r="AQ168" s="22" t="s">
        <v>82</v>
      </c>
      <c r="AR168" s="33"/>
      <c r="AS168" s="33">
        <f>+'[1]6 - Plan de Acciones Preventiva'!AM187</f>
        <v>0</v>
      </c>
      <c r="AT168" s="22" t="s">
        <v>685</v>
      </c>
      <c r="AU168" s="22" t="s">
        <v>503</v>
      </c>
      <c r="AV168" s="22" t="s">
        <v>473</v>
      </c>
      <c r="AW168" s="22" t="s">
        <v>58</v>
      </c>
      <c r="AX168" s="33" t="s">
        <v>537</v>
      </c>
      <c r="AY168" s="33" t="s">
        <v>880</v>
      </c>
      <c r="AZ168" s="22" t="s">
        <v>472</v>
      </c>
    </row>
    <row r="169" spans="1:52" s="34" customFormat="1" ht="211.5" hidden="1" customHeight="1" x14ac:dyDescent="0.25">
      <c r="A169" s="26" t="str">
        <f>+'[1]3 - Identificación del Riesgo'!B189</f>
        <v>SEGUIMIENTO, EVALUACIÓN Y MEJORA</v>
      </c>
      <c r="B169" s="26" t="str">
        <f>+'[1]3 - Identificación del Riesgo'!C189</f>
        <v>Analizar la información proveniente de la retroalimentación del desempeño de procesos, planes, programas y proyectos, para la toma de decisiones y formulación de nuevas acciones orientadas a elevar el nivel de cumplimiento, transparencia y mejora institucional</v>
      </c>
      <c r="C169" s="26" t="str">
        <f>+'[1]3 - Identificación del Riesgo'!D189</f>
        <v>Desde el reporte y análisis de información y datos, la determinación de las causas probables de los incumplimientos y tendencias negativas hasta la formulación de acciones correctivas, preventivas y de mejora</v>
      </c>
      <c r="D169" s="22" t="str">
        <f>+'[1]3 - Identificación del Riesgo'!F189</f>
        <v>OFICINA DE CONTROL INTERNO</v>
      </c>
      <c r="E169" s="27" t="str">
        <f>+'[1]3 - Identificación del Riesgo'!G189</f>
        <v>R 74</v>
      </c>
      <c r="F169" s="22" t="str">
        <f>+'[1]3 - Identificación del Riesgo'!H189</f>
        <v>Incumplimiento en la ejecución del cronograma de monitoreo de los planes de mejoramiento</v>
      </c>
      <c r="G169" s="22" t="str">
        <f>+'[1]3 - Identificación del Riesgo'!I189</f>
        <v>Pérdida Reputacional</v>
      </c>
      <c r="H169" s="26" t="str">
        <f>+'[1]3 - Identificación del Riesgo'!J189</f>
        <v>Posibilidad de pérdida reputacional en el deterioro de la imagen institucional y la posible exposición de sanciones para la entidad y/o servidores públicos por posibles coyunturas en los procesos de la entidad que no permiten realizar seguimiento y/o cumplimiento a los planes de mejoramiento establecidos</v>
      </c>
      <c r="I169" s="28">
        <f>+'[1]3 - Identificación del Riesgo'!O189</f>
        <v>44701</v>
      </c>
      <c r="J169" s="28" t="str">
        <f>+'[1]3 - Identificación del Riesgo'!K189</f>
        <v>OPERATIVOS</v>
      </c>
      <c r="K169" s="29" t="str">
        <f>+'[1]3 - Identificación del Riesgo'!N189</f>
        <v>Ejecución y administración de procesos</v>
      </c>
      <c r="L169" s="30">
        <v>4</v>
      </c>
      <c r="M169" s="21" t="str">
        <f t="shared" si="41"/>
        <v>Baja</v>
      </c>
      <c r="N169" s="31">
        <f t="shared" si="42"/>
        <v>0.4</v>
      </c>
      <c r="O169" s="30" t="s">
        <v>75</v>
      </c>
      <c r="P169" s="21" t="str">
        <f>IF(OR(O169=[2]Datos!$A$23,O169=[2]Datos!$B$23),"Leve",IF(OR(O169=[2]Datos!$A$24,O169=[2]Datos!$B$24),"Menor",IF(OR(O169=[2]Datos!$A$25,O169=[2]Datos!$B$25),"Moderado",IF(OR(O169=[2]Datos!$A$26,O169=[2]Datos!$B$26),"Mayor",IF(OR(O169=[2]Datos!$A$27,O169=[2]Datos!$B$27),"Catastrófico","")))))</f>
        <v>Catastrófico</v>
      </c>
      <c r="Q169" s="31">
        <f t="shared" si="43"/>
        <v>1</v>
      </c>
      <c r="R169" s="21" t="str">
        <f t="shared" si="44"/>
        <v>Extremo</v>
      </c>
      <c r="S169" s="21" t="e">
        <f t="shared" ca="1" si="45"/>
        <v>#NAME?</v>
      </c>
      <c r="T169" s="27" t="str">
        <f>+'[1]5 - Diseño y Valoración Control'!H190</f>
        <v>C 74.3</v>
      </c>
      <c r="U169" s="26"/>
      <c r="V169" s="26"/>
      <c r="W169" s="22"/>
      <c r="X169" s="19" t="str">
        <f t="shared" si="46"/>
        <v/>
      </c>
      <c r="Y169" s="22"/>
      <c r="Z169" s="19" t="str">
        <f t="shared" si="47"/>
        <v/>
      </c>
      <c r="AA169" s="22"/>
      <c r="AB169" s="22"/>
      <c r="AC169" s="22"/>
      <c r="AD169" s="20" t="str">
        <f>+'[1]5 - Diseño y Valoración Control'!R190</f>
        <v/>
      </c>
      <c r="AE169" s="21" t="str">
        <f>+'[1]5 - Diseño y Valoración Control'!S190</f>
        <v/>
      </c>
      <c r="AF169" s="20" t="str">
        <f>+'[1]5 - Diseño y Valoración Control'!T190</f>
        <v/>
      </c>
      <c r="AG169" s="21" t="str">
        <f>+'[1]5 - Diseño y Valoración Control'!U190</f>
        <v/>
      </c>
      <c r="AH169" s="21" t="str">
        <f>+'[1]5 - Diseño y Valoración Control'!V190</f>
        <v/>
      </c>
      <c r="AI169" s="21"/>
      <c r="AJ169" s="27" t="str">
        <f>+'[1]6 - Plan de Acciones Preventiva'!F188</f>
        <v>P 74.3</v>
      </c>
      <c r="AK169" s="26" t="str">
        <f>+'[1]6 - Plan de Acciones Preventiva'!G188</f>
        <v>Comunicar los resultados alcanzados frente a la eficacia y/o efectividad de los Planes de mejoramiento</v>
      </c>
      <c r="AL169" s="26" t="str">
        <f>+'[1]6 - Plan de Acciones Preventiva'!H188</f>
        <v>OFICINA DE CONTROL INTERNO</v>
      </c>
      <c r="AM169" s="26" t="str">
        <f>+'[1]6 - Plan de Acciones Preventiva'!I188</f>
        <v>Memorando donde se comunica el Informe de resultados de la actividad ejecutada</v>
      </c>
      <c r="AN169" s="22">
        <f>+'[1]6 - Plan de Acciones Preventiva'!J188</f>
        <v>4</v>
      </c>
      <c r="AO169" s="22">
        <v>2</v>
      </c>
      <c r="AP169" s="32">
        <f t="shared" si="33"/>
        <v>0.5</v>
      </c>
      <c r="AQ169" s="22" t="str">
        <f>+'[1]6 - Plan de Acciones Preventiva'!AK188</f>
        <v>En curso</v>
      </c>
      <c r="AR169" s="33"/>
      <c r="AS169" s="33">
        <f>+'[1]6 - Plan de Acciones Preventiva'!AM188</f>
        <v>0</v>
      </c>
      <c r="AT169" s="22" t="s">
        <v>684</v>
      </c>
      <c r="AU169" s="22" t="s">
        <v>503</v>
      </c>
      <c r="AV169" s="22" t="s">
        <v>469</v>
      </c>
      <c r="AW169" s="22" t="s">
        <v>129</v>
      </c>
      <c r="AX169" s="33" t="s">
        <v>538</v>
      </c>
      <c r="AY169" s="33" t="s">
        <v>881</v>
      </c>
      <c r="AZ169" s="22" t="s">
        <v>472</v>
      </c>
    </row>
    <row r="171" spans="1:52" x14ac:dyDescent="0.25">
      <c r="AX171" s="25"/>
    </row>
  </sheetData>
  <autoFilter ref="A2:BH169">
    <filterColumn colId="3">
      <filters>
        <filter val="OFICINA JURÍDICA"/>
      </filters>
    </filterColumn>
  </autoFilter>
  <mergeCells count="7">
    <mergeCell ref="AT1:AZ1"/>
    <mergeCell ref="AD1:AI1"/>
    <mergeCell ref="AJ1:AN1"/>
    <mergeCell ref="AO1:AS1"/>
    <mergeCell ref="L1:S1"/>
    <mergeCell ref="T1:V1"/>
    <mergeCell ref="W1:AC1"/>
  </mergeCells>
  <conditionalFormatting sqref="L1:S1 A2:S2 P67:S169 M67:N169 M3:N65 P3:S65">
    <cfRule type="containsBlanks" dxfId="37" priority="287">
      <formula>LEN(TRIM(A1))=0</formula>
    </cfRule>
    <cfRule type="cellIs" dxfId="36" priority="288" operator="equal">
      <formula>0</formula>
    </cfRule>
  </conditionalFormatting>
  <conditionalFormatting sqref="U1 AT1 AK1:AO2 AQ2:AW2 AZ2 AO3:AR3 AO4:AO5 AP4:AS22 AK6:AO6 AO7 AK8:AO8 AL9 AN9:AO9 AO10:AO12 AN13:AO13 AW15:AZ15 AO14:AO17 AK18:AO21 AP23:AQ23 AS23:AU23 AK24:AO24 AP24:AS31 AO25 AV25 AK26:AO27 AO28:AO30 AK31:AO34 AP32:AQ32 AS32 AP33:AS34 AO35:AQ37 AS35:AS37 AK38:AO38 AP38:AS42 AO39 AK40:AO41 AO42:AO43 AP43:AQ43 AK44:AO57 AP44:AS59 AO58:AO59 AK60:AS61 AO62:AO64 AP72:AQ72 AS72 AP73:AS74 AP75:AQ75 AS75 AP76:AS115 AT90:AV90 Y91:Y169 AA91:AA169 AC91:AC169 AN92:AO93 AO94:AO95 AK96:AO96 AO97 AK98:AO98 AO99 AK100:AO106 AK107:AL107 AN107:AO107 AK108:AO108 AK109:AL109 AN109:AO109 AK110:AO115 AK116:AL116 AN116:AQ116 AS116 AP117:AS120 AK117:AO128 AP121:AQ121 AS121:AV121 AP122:AS137 AT127:AU127 AO129:AO130 AK131:AO137 AT132:AV132 AP138:AP139 AR138:AS139 AO138:AO143 AP140:AS144 AK144:AO144 AP145:AQ145 AS145 AK145:AM147 AO145:AO147 AP146:AS149 AK148:AO149 AK150:AM150 AP150:AQ150 AS150 AK151:AO151 AP151:AS168 AO152:AO153 AN154:AO154 AK155:AO161 AO162 AK163:AO163 AK165:AO169 AP169:AQ169 AS169 AU70:AY84 AU69:AX69 BA69 AP62:AS65 AK65:AO65 AU62:AY65 AZ67:AZ169 AU67:AY68 AK67:AO91 AP67:AS71 AC67:AC89 AA67:AA89 W67:W169 Y67:Y89 AB4:AB55 AO22:AO23 Y1:Y65 W1:W65 AA4:AA65 AC4:AC65 AZ16:AZ65 AW16:AY32 AV22:AV23 AX14:AZ14">
    <cfRule type="cellIs" dxfId="35" priority="286" operator="equal">
      <formula>0</formula>
    </cfRule>
  </conditionalFormatting>
  <conditionalFormatting sqref="U22">
    <cfRule type="cellIs" dxfId="34" priority="251" operator="equal">
      <formula>0</formula>
    </cfRule>
  </conditionalFormatting>
  <conditionalFormatting sqref="V1:V2">
    <cfRule type="containsText" dxfId="33" priority="285" operator="containsText" text="El   a través de ">
      <formula>NOT(ISERROR(SEARCH("El   a través de ",V1)))</formula>
    </cfRule>
  </conditionalFormatting>
  <conditionalFormatting sqref="V151">
    <cfRule type="cellIs" dxfId="32" priority="255" operator="equal">
      <formula>0</formula>
    </cfRule>
  </conditionalFormatting>
  <conditionalFormatting sqref="AA1:AC3">
    <cfRule type="cellIs" dxfId="31" priority="266" operator="equal">
      <formula>0</formula>
    </cfRule>
  </conditionalFormatting>
  <conditionalFormatting sqref="AK92:AL93">
    <cfRule type="cellIs" dxfId="30" priority="257" operator="equal">
      <formula>0</formula>
    </cfRule>
  </conditionalFormatting>
  <conditionalFormatting sqref="AK152:AM154">
    <cfRule type="cellIs" dxfId="29" priority="254" operator="equal">
      <formula>0</formula>
    </cfRule>
  </conditionalFormatting>
  <conditionalFormatting sqref="AK22:AN22">
    <cfRule type="cellIs" dxfId="28" priority="259" operator="equal">
      <formula>0</formula>
    </cfRule>
  </conditionalFormatting>
  <conditionalFormatting sqref="AO164">
    <cfRule type="cellIs" dxfId="27" priority="253" operator="equal">
      <formula>0</formula>
    </cfRule>
  </conditionalFormatting>
  <conditionalFormatting sqref="AP2">
    <cfRule type="containsErrors" dxfId="26" priority="289">
      <formula>ISERROR(AP2)</formula>
    </cfRule>
  </conditionalFormatting>
  <conditionalFormatting sqref="AQ138">
    <cfRule type="cellIs" dxfId="25" priority="256" operator="equal">
      <formula>0</formula>
    </cfRule>
  </conditionalFormatting>
  <conditionalFormatting sqref="AT25:AU27">
    <cfRule type="cellIs" dxfId="24" priority="146" operator="equal">
      <formula>0</formula>
    </cfRule>
  </conditionalFormatting>
  <conditionalFormatting sqref="AV33:AY37 AT39:AU42 AT44:AU44 AT32:AU37">
    <cfRule type="cellIs" dxfId="23" priority="137" operator="equal">
      <formula>0</formula>
    </cfRule>
  </conditionalFormatting>
  <conditionalFormatting sqref="AT28:AV30">
    <cfRule type="cellIs" dxfId="22" priority="145" operator="equal">
      <formula>0</formula>
    </cfRule>
  </conditionalFormatting>
  <conditionalFormatting sqref="AT38:AY38">
    <cfRule type="cellIs" dxfId="21" priority="30" operator="equal">
      <formula>0</formula>
    </cfRule>
  </conditionalFormatting>
  <conditionalFormatting sqref="AT45:AY61">
    <cfRule type="cellIs" dxfId="20" priority="16" operator="equal">
      <formula>0</formula>
    </cfRule>
  </conditionalFormatting>
  <conditionalFormatting sqref="AT3:AZ11 AU12:AZ13 AT12:AT18 AT19:AW19 AT20:AV20 AU21:AW21 AT21:AU22 AT24:AW24 AV26:AW27 AT31:AW31 AS43:AU43 AT62:AT64 AT101:AT112 AT115:AT117 AT128:AT129 AT133:AU136 AT137:AT158 AT168:AU169 AT67:AT89 AU14:AV18">
    <cfRule type="cellIs" dxfId="19" priority="226" operator="equal">
      <formula>0</formula>
    </cfRule>
  </conditionalFormatting>
  <conditionalFormatting sqref="AU87:AV89 AT91:AX100 AU101:AX107 AV108:AX116 AT122:AV125 AV127:AX128 AV133:AV138 AU139:AX158 AV167:AV169">
    <cfRule type="cellIs" dxfId="18" priority="32" operator="equal">
      <formula>0</formula>
    </cfRule>
  </conditionalFormatting>
  <conditionalFormatting sqref="AU85:AX86">
    <cfRule type="cellIs" dxfId="17" priority="197" operator="equal">
      <formula>0</formula>
    </cfRule>
  </conditionalFormatting>
  <conditionalFormatting sqref="AU160:AX162 AV163:AX166 AU163:AU167 AW167:AX168">
    <cfRule type="cellIs" dxfId="16" priority="50" operator="equal">
      <formula>0</formula>
    </cfRule>
  </conditionalFormatting>
  <conditionalFormatting sqref="AV32">
    <cfRule type="cellIs" dxfId="15" priority="246" operator="equal">
      <formula>0</formula>
    </cfRule>
  </conditionalFormatting>
  <conditionalFormatting sqref="AV39:AY44">
    <cfRule type="cellIs" dxfId="14" priority="29" operator="equal">
      <formula>0</formula>
    </cfRule>
  </conditionalFormatting>
  <conditionalFormatting sqref="AW169:AY169">
    <cfRule type="cellIs" dxfId="13" priority="82" operator="equal">
      <formula>0</formula>
    </cfRule>
  </conditionalFormatting>
  <conditionalFormatting sqref="AY85:AY168">
    <cfRule type="cellIs" dxfId="12" priority="198" operator="equal">
      <formula>0</formula>
    </cfRule>
  </conditionalFormatting>
  <conditionalFormatting sqref="AW87:AX90 AU108:AU112 AT113:AU114 AU115:AU116 AU117:AX117 AT118:AX120 AW121:AX125 AT126:AX126 AU128 AU129:AX129 AT130:AX131 AW132:AX135 AU137:AU138 AT159:AX159 AT160:AT167 AW137:AX138 AX136">
    <cfRule type="cellIs" dxfId="11" priority="52" operator="equal">
      <formula>0</formula>
    </cfRule>
  </conditionalFormatting>
  <conditionalFormatting sqref="M66:N66 P66:S66">
    <cfRule type="containsBlanks" dxfId="10" priority="12">
      <formula>LEN(TRIM(M66))=0</formula>
    </cfRule>
    <cfRule type="cellIs" dxfId="9" priority="13" operator="equal">
      <formula>0</formula>
    </cfRule>
  </conditionalFormatting>
  <conditionalFormatting sqref="Y66 W66 AA66 AC66 AK66:AS66 AX66:AY66">
    <cfRule type="cellIs" dxfId="8" priority="11" operator="equal">
      <formula>0</formula>
    </cfRule>
  </conditionalFormatting>
  <conditionalFormatting sqref="AZ66">
    <cfRule type="cellIs" dxfId="7" priority="10" operator="equal">
      <formula>0</formula>
    </cfRule>
  </conditionalFormatting>
  <conditionalFormatting sqref="AW14">
    <cfRule type="cellIs" dxfId="6" priority="7" operator="equal">
      <formula>0</formula>
    </cfRule>
  </conditionalFormatting>
  <conditionalFormatting sqref="AW136">
    <cfRule type="cellIs" dxfId="5" priority="6" operator="equal">
      <formula>0</formula>
    </cfRule>
  </conditionalFormatting>
  <conditionalFormatting sqref="AT65">
    <cfRule type="cellIs" dxfId="4" priority="5" operator="equal">
      <formula>0</formula>
    </cfRule>
  </conditionalFormatting>
  <conditionalFormatting sqref="AT66">
    <cfRule type="cellIs" dxfId="3" priority="4" operator="equal">
      <formula>0</formula>
    </cfRule>
  </conditionalFormatting>
  <conditionalFormatting sqref="AU66">
    <cfRule type="cellIs" dxfId="2" priority="3" operator="equal">
      <formula>0</formula>
    </cfRule>
  </conditionalFormatting>
  <conditionalFormatting sqref="AV66">
    <cfRule type="cellIs" dxfId="1" priority="2" operator="equal">
      <formula>0</formula>
    </cfRule>
  </conditionalFormatting>
  <conditionalFormatting sqref="AW66">
    <cfRule type="cellIs" dxfId="0" priority="1" operator="equal">
      <formula>0</formula>
    </cfRule>
  </conditionalFormatting>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Listas!$B$1:$B$2</xm:f>
          </x14:formula1>
          <xm:sqref>AU44 AU85 AU3:AU5 AU7 AU9 AU83 AU20 AU13 AU25:AU26 AU18 AU30 AU39:AU40 AU37 AU46 AU48:AU49 AU52:AU53 AU62:AU63 AU75:AU76 AU78:AU79 AU164 AW146 AW123 AU56 AU72:AU73 AU81 AU89 AU97 AU102 AU104 AU106 AU108 AU111 AU116 AU128 AU138 AU140 AU142 AU153 AU155 AU157 AU161 AW85 AU22:AU23 AW3:AW5 AW7 AW9 AW62:AW65 AW20 AW130 AW25 AW28:AW30 AW32 AW35:AW37 AW39 AW42:AW44 AW46 AW48 AW52:AW53 AW56:AW59 AW22:AW23 AW68:AW69 AW72 AW75 AW78 AW81 AW83 AU11 AU16 AU28 AU32:AU33 AU35 AU42 AU59:AU60 AU68:AU70 AU144:AU146 AU148:AU150 AW11:AW13 AW15:AW18</xm:sqref>
        </x14:dataValidation>
        <x14:dataValidation type="list" allowBlank="1" showInputMessage="1" showErrorMessage="1">
          <x14:formula1>
            <xm:f>'C:\Users\diana.bernalz\Downloads\[Mapa Riesgos de Gestion 2023_Guillermo.xlsx]Hoja3'!#REF!</xm:f>
          </x14:formula1>
          <xm:sqref>AZ86:AZ169 AW94 AU90 AW104 AW163:AW164 AU94:AU95 AU127 AW97 AU136 AW155 AU124:AU125 AU167 AU159 AW167:AW169 AW87:AW90 AW147:AW150 AW100 AU163 AW102 AW106 AW92 AW108 AU100 AW118:AW119 AW116 AW124:AW125 AW157 AU87 AW140:AW142 AW144:AW145 AU121 AW159 AW153 AW161 AU92 AU130 AU118:AU119 AU113:AU114 AW121:AW122 AW111:AW113 AW127:AW128 AU134 AU98 AU132 AW132:AW138</xm:sqref>
        </x14:dataValidation>
        <x14:dataValidation type="list" allowBlank="1" showInputMessage="1" showErrorMessage="1">
          <x14:formula1>
            <xm:f>Listas!$B$1:$B$3</xm:f>
          </x14:formula1>
          <xm:sqref>AU6 AW165:AW166 AU8 AU17 AU19 AU24 AU29 AU36 AU38 AU43 AU45 AU47 AU50:AU51 AU71 AU74 AU77 AU80 AU82 AU84 AU165:AU166 AU162 AW98:AW99 AW101 AW103 AU107 AW109:AW110 AW114:AW115 AW117 AU126 AW120 AU137 AW129 AU147 AW143 AW151:AW152 AW154 AW156 AW86 AW91 AW93 AW95:AW96 AW105 AW107 AW139 AW158 AW160 AU109:AU110 AU139 AU12 AU21 AU54:AU55 AU61 AU120 AU88 AU91 AU101 AU103 AU105 AU115 AU117 AU122:AU123 AU129 AU141 AU151:AU152 AU154 AU156 AU158 AW162 AW6 AW8 AW10 AW19 AW21 AW24 AW26:AW27 AW31 AW33:AW34 AW38 AW40:AW41 AW45 AW47 AW49:AW51 AW54:AW55 AW60:AW61 AW70:AW71 AW73:AW74 AW76:AW77 AW79:AW80 AW82 AW84 AW126 AW131 AU10 AU14:AU15 AU27 AU31 AU64:AU67 AU41 AU57:AU58 AU86 AU93 AU96 AU99 AU112 AU131 AU133 AU135 AU143 AU160 AU168:AU169 AW66:AW67 AW14 AU34</xm:sqref>
        </x14:dataValidation>
        <x14:dataValidation type="list" allowBlank="1" showInputMessage="1" showErrorMessage="1">
          <x14:formula1>
            <xm:f>Listas!$A$1:$A$5</xm:f>
          </x14:formula1>
          <xm:sqref>AV70:AV71 AV73:AV169 AT3:AT169 AV3:AV68</xm:sqref>
        </x14:dataValidation>
        <x14:dataValidation type="list" allowBlank="1" showInputMessage="1" showErrorMessage="1">
          <x14:formula1>
            <xm:f>Listas!$A$1:$A$6</xm:f>
          </x14:formula1>
          <xm:sqref>AV72 AV69</xm:sqref>
        </x14:dataValidation>
        <x14:dataValidation type="list" allowBlank="1" showInputMessage="1" showErrorMessage="1">
          <x14:formula1>
            <xm:f>Listas!$C$1:$C$2</xm:f>
          </x14:formula1>
          <xm:sqref>AZ67:AZ85 AZ3:AZ65</xm:sqref>
        </x14:dataValidation>
        <x14:dataValidation type="list" allowBlank="1" showInputMessage="1" showErrorMessage="1">
          <x14:formula1>
            <xm:f>'C:\Users\diana.bernalz\Downloads\[Papel de Trabajo Mapa Riesgos de Gestion 2023 (2).xlsx]Listas'!#REF!</xm:f>
          </x14:formula1>
          <xm:sqref>AZ66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A11" sqref="A11"/>
    </sheetView>
  </sheetViews>
  <sheetFormatPr baseColWidth="10" defaultRowHeight="15" x14ac:dyDescent="0.25"/>
  <cols>
    <col min="1" max="1" width="38.42578125" customWidth="1"/>
    <col min="3" max="3" width="21.85546875" customWidth="1"/>
  </cols>
  <sheetData>
    <row r="1" spans="1:3" x14ac:dyDescent="0.25">
      <c r="A1" t="s">
        <v>684</v>
      </c>
      <c r="B1" t="s">
        <v>129</v>
      </c>
      <c r="C1" t="s">
        <v>470</v>
      </c>
    </row>
    <row r="2" spans="1:3" x14ac:dyDescent="0.25">
      <c r="A2" t="s">
        <v>471</v>
      </c>
      <c r="B2" t="s">
        <v>58</v>
      </c>
      <c r="C2" t="s">
        <v>472</v>
      </c>
    </row>
    <row r="3" spans="1:3" x14ac:dyDescent="0.25">
      <c r="A3" t="s">
        <v>473</v>
      </c>
      <c r="B3" t="s">
        <v>503</v>
      </c>
    </row>
    <row r="4" spans="1:3" x14ac:dyDescent="0.25">
      <c r="A4" t="s">
        <v>469</v>
      </c>
    </row>
    <row r="5" spans="1:3" x14ac:dyDescent="0.25">
      <c r="A5" t="s">
        <v>685</v>
      </c>
    </row>
    <row r="6" spans="1:3" x14ac:dyDescent="0.25">
      <c r="A6" t="s">
        <v>734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8"/>
  <sheetViews>
    <sheetView topLeftCell="A37" workbookViewId="0">
      <selection activeCell="B40" sqref="B40:E68"/>
    </sheetView>
  </sheetViews>
  <sheetFormatPr baseColWidth="10" defaultRowHeight="15" x14ac:dyDescent="0.25"/>
  <cols>
    <col min="2" max="2" width="26.5703125" customWidth="1"/>
    <col min="3" max="3" width="14" customWidth="1"/>
    <col min="4" max="4" width="43.42578125" customWidth="1"/>
    <col min="5" max="5" width="26.85546875" customWidth="1"/>
  </cols>
  <sheetData>
    <row r="2" spans="2:5" s="56" customFormat="1" x14ac:dyDescent="0.25">
      <c r="B2" s="68" t="s">
        <v>582</v>
      </c>
      <c r="C2" s="68" t="s">
        <v>40</v>
      </c>
      <c r="D2" s="68" t="s">
        <v>671</v>
      </c>
      <c r="E2" s="68" t="s">
        <v>672</v>
      </c>
    </row>
    <row r="3" spans="2:5" x14ac:dyDescent="0.25">
      <c r="B3" s="111" t="s">
        <v>49</v>
      </c>
      <c r="C3" s="69" t="s">
        <v>624</v>
      </c>
      <c r="D3" s="111" t="s">
        <v>49</v>
      </c>
      <c r="E3" s="112" t="s">
        <v>673</v>
      </c>
    </row>
    <row r="4" spans="2:5" x14ac:dyDescent="0.25">
      <c r="B4" s="111"/>
      <c r="C4" s="69" t="s">
        <v>625</v>
      </c>
      <c r="D4" s="111"/>
      <c r="E4" s="112"/>
    </row>
    <row r="5" spans="2:5" x14ac:dyDescent="0.25">
      <c r="B5" s="111"/>
      <c r="C5" s="69" t="s">
        <v>626</v>
      </c>
      <c r="D5" s="111"/>
      <c r="E5" s="112"/>
    </row>
    <row r="6" spans="2:5" x14ac:dyDescent="0.25">
      <c r="B6" s="111"/>
      <c r="C6" s="69" t="s">
        <v>627</v>
      </c>
      <c r="D6" s="111"/>
      <c r="E6" s="112"/>
    </row>
    <row r="7" spans="2:5" x14ac:dyDescent="0.25">
      <c r="B7" s="111"/>
      <c r="C7" s="69" t="s">
        <v>628</v>
      </c>
      <c r="D7" s="111"/>
      <c r="E7" s="112"/>
    </row>
    <row r="8" spans="2:5" x14ac:dyDescent="0.25">
      <c r="B8" s="111"/>
      <c r="C8" s="69" t="s">
        <v>629</v>
      </c>
      <c r="D8" s="111"/>
      <c r="E8" s="112"/>
    </row>
    <row r="9" spans="2:5" x14ac:dyDescent="0.25">
      <c r="B9" s="111"/>
      <c r="C9" s="69" t="s">
        <v>91</v>
      </c>
      <c r="D9" s="111"/>
      <c r="E9" s="112"/>
    </row>
    <row r="10" spans="2:5" x14ac:dyDescent="0.25">
      <c r="B10" s="111"/>
      <c r="C10" s="69" t="s">
        <v>660</v>
      </c>
      <c r="D10" s="111"/>
      <c r="E10" s="112"/>
    </row>
    <row r="11" spans="2:5" x14ac:dyDescent="0.25">
      <c r="B11" s="111"/>
      <c r="C11" s="69" t="s">
        <v>661</v>
      </c>
      <c r="D11" s="111"/>
      <c r="E11" s="112"/>
    </row>
    <row r="12" spans="2:5" x14ac:dyDescent="0.25">
      <c r="B12" s="111"/>
      <c r="C12" s="69" t="s">
        <v>662</v>
      </c>
      <c r="D12" s="111"/>
      <c r="E12" s="112"/>
    </row>
    <row r="13" spans="2:5" x14ac:dyDescent="0.25">
      <c r="B13" s="111" t="s">
        <v>606</v>
      </c>
      <c r="C13" s="69" t="s">
        <v>630</v>
      </c>
      <c r="D13" s="111" t="s">
        <v>78</v>
      </c>
      <c r="E13" s="112"/>
    </row>
    <row r="14" spans="2:5" x14ac:dyDescent="0.25">
      <c r="B14" s="111"/>
      <c r="C14" s="69" t="s">
        <v>631</v>
      </c>
      <c r="D14" s="111"/>
      <c r="E14" s="112"/>
    </row>
    <row r="15" spans="2:5" x14ac:dyDescent="0.25">
      <c r="B15" s="111"/>
      <c r="C15" s="69" t="s">
        <v>632</v>
      </c>
      <c r="D15" s="111"/>
      <c r="E15" s="112"/>
    </row>
    <row r="16" spans="2:5" ht="30" x14ac:dyDescent="0.25">
      <c r="B16" s="70" t="s">
        <v>94</v>
      </c>
      <c r="C16" s="69" t="s">
        <v>98</v>
      </c>
      <c r="D16" s="70" t="s">
        <v>94</v>
      </c>
      <c r="E16" s="112"/>
    </row>
    <row r="17" spans="2:5" x14ac:dyDescent="0.25">
      <c r="B17" s="111" t="s">
        <v>101</v>
      </c>
      <c r="C17" s="69" t="s">
        <v>109</v>
      </c>
      <c r="D17" s="111" t="s">
        <v>101</v>
      </c>
      <c r="E17" s="112"/>
    </row>
    <row r="18" spans="2:5" x14ac:dyDescent="0.25">
      <c r="B18" s="111"/>
      <c r="C18" s="69" t="s">
        <v>114</v>
      </c>
      <c r="D18" s="111"/>
      <c r="E18" s="112"/>
    </row>
    <row r="19" spans="2:5" x14ac:dyDescent="0.25">
      <c r="B19" s="111"/>
      <c r="C19" s="69" t="s">
        <v>262</v>
      </c>
      <c r="D19" s="111"/>
      <c r="E19" s="112"/>
    </row>
    <row r="20" spans="2:5" ht="45" x14ac:dyDescent="0.25">
      <c r="B20" s="70" t="s">
        <v>670</v>
      </c>
      <c r="C20" s="69" t="s">
        <v>122</v>
      </c>
      <c r="D20" s="70" t="s">
        <v>124</v>
      </c>
      <c r="E20" s="112"/>
    </row>
    <row r="21" spans="2:5" ht="30" x14ac:dyDescent="0.25">
      <c r="B21" s="70" t="s">
        <v>198</v>
      </c>
      <c r="C21" s="69" t="s">
        <v>202</v>
      </c>
      <c r="D21" s="70" t="s">
        <v>198</v>
      </c>
      <c r="E21" s="112"/>
    </row>
    <row r="22" spans="2:5" x14ac:dyDescent="0.25">
      <c r="B22" s="111" t="s">
        <v>607</v>
      </c>
      <c r="C22" s="69" t="s">
        <v>218</v>
      </c>
      <c r="D22" s="111" t="s">
        <v>607</v>
      </c>
      <c r="E22" s="112"/>
    </row>
    <row r="23" spans="2:5" x14ac:dyDescent="0.25">
      <c r="B23" s="111"/>
      <c r="C23" s="69" t="s">
        <v>238</v>
      </c>
      <c r="D23" s="111"/>
      <c r="E23" s="112"/>
    </row>
    <row r="24" spans="2:5" ht="45" x14ac:dyDescent="0.25">
      <c r="B24" s="70" t="s">
        <v>610</v>
      </c>
      <c r="C24" s="69" t="s">
        <v>242</v>
      </c>
      <c r="D24" s="70" t="s">
        <v>610</v>
      </c>
      <c r="E24" s="112"/>
    </row>
    <row r="25" spans="2:5" x14ac:dyDescent="0.25">
      <c r="B25" s="111" t="s">
        <v>611</v>
      </c>
      <c r="C25" s="69" t="s">
        <v>245</v>
      </c>
      <c r="D25" s="111" t="s">
        <v>611</v>
      </c>
      <c r="E25" s="112"/>
    </row>
    <row r="26" spans="2:5" x14ac:dyDescent="0.25">
      <c r="B26" s="111"/>
      <c r="C26" s="69" t="s">
        <v>249</v>
      </c>
      <c r="D26" s="111"/>
      <c r="E26" s="112"/>
    </row>
    <row r="27" spans="2:5" x14ac:dyDescent="0.25">
      <c r="B27" s="111"/>
      <c r="C27" s="69" t="s">
        <v>253</v>
      </c>
      <c r="D27" s="111"/>
      <c r="E27" s="112"/>
    </row>
    <row r="28" spans="2:5" ht="30" x14ac:dyDescent="0.25">
      <c r="B28" s="111" t="s">
        <v>557</v>
      </c>
      <c r="C28" s="69" t="s">
        <v>635</v>
      </c>
      <c r="D28" s="70" t="s">
        <v>666</v>
      </c>
      <c r="E28" s="112"/>
    </row>
    <row r="29" spans="2:5" x14ac:dyDescent="0.25">
      <c r="B29" s="111"/>
      <c r="C29" s="69" t="s">
        <v>636</v>
      </c>
      <c r="D29" s="111" t="s">
        <v>557</v>
      </c>
      <c r="E29" s="112"/>
    </row>
    <row r="30" spans="2:5" x14ac:dyDescent="0.25">
      <c r="B30" s="111"/>
      <c r="C30" s="69" t="s">
        <v>637</v>
      </c>
      <c r="D30" s="111"/>
      <c r="E30" s="112"/>
    </row>
    <row r="31" spans="2:5" x14ac:dyDescent="0.25">
      <c r="B31" s="111"/>
      <c r="C31" s="69" t="s">
        <v>639</v>
      </c>
      <c r="D31" s="111"/>
      <c r="E31" s="112"/>
    </row>
    <row r="32" spans="2:5" ht="45" x14ac:dyDescent="0.25">
      <c r="B32" s="111"/>
      <c r="C32" s="69" t="s">
        <v>644</v>
      </c>
      <c r="D32" s="70" t="s">
        <v>318</v>
      </c>
      <c r="E32" s="112"/>
    </row>
    <row r="33" spans="2:5" x14ac:dyDescent="0.25">
      <c r="B33" s="111"/>
      <c r="C33" s="69" t="s">
        <v>645</v>
      </c>
      <c r="D33" s="111" t="s">
        <v>325</v>
      </c>
      <c r="E33" s="112"/>
    </row>
    <row r="34" spans="2:5" x14ac:dyDescent="0.25">
      <c r="B34" s="111"/>
      <c r="C34" s="69" t="s">
        <v>648</v>
      </c>
      <c r="D34" s="111"/>
      <c r="E34" s="112"/>
    </row>
    <row r="35" spans="2:5" x14ac:dyDescent="0.25">
      <c r="B35" s="111"/>
      <c r="C35" s="69" t="s">
        <v>649</v>
      </c>
      <c r="D35" s="111"/>
      <c r="E35" s="112"/>
    </row>
    <row r="36" spans="2:5" ht="30" x14ac:dyDescent="0.25">
      <c r="B36" s="111"/>
      <c r="C36" s="69" t="s">
        <v>653</v>
      </c>
      <c r="D36" s="70" t="s">
        <v>617</v>
      </c>
      <c r="E36" s="112"/>
    </row>
    <row r="37" spans="2:5" ht="45" x14ac:dyDescent="0.25">
      <c r="B37" s="111"/>
      <c r="C37" s="69" t="s">
        <v>659</v>
      </c>
      <c r="D37" s="70" t="s">
        <v>669</v>
      </c>
      <c r="E37" s="112"/>
    </row>
    <row r="38" spans="2:5" ht="30" x14ac:dyDescent="0.25">
      <c r="B38" s="70" t="s">
        <v>581</v>
      </c>
      <c r="C38" s="69" t="s">
        <v>664</v>
      </c>
      <c r="D38" s="70" t="s">
        <v>581</v>
      </c>
      <c r="E38" s="112"/>
    </row>
    <row r="40" spans="2:5" s="67" customFormat="1" ht="30" x14ac:dyDescent="0.25">
      <c r="B40" s="71" t="s">
        <v>582</v>
      </c>
      <c r="C40" s="71" t="s">
        <v>40</v>
      </c>
      <c r="D40" s="71" t="s">
        <v>671</v>
      </c>
      <c r="E40" s="71" t="s">
        <v>672</v>
      </c>
    </row>
    <row r="41" spans="2:5" x14ac:dyDescent="0.25">
      <c r="B41" s="108" t="s">
        <v>101</v>
      </c>
      <c r="C41" s="58" t="s">
        <v>257</v>
      </c>
      <c r="D41" s="108" t="s">
        <v>259</v>
      </c>
      <c r="E41" s="113" t="s">
        <v>674</v>
      </c>
    </row>
    <row r="42" spans="2:5" x14ac:dyDescent="0.25">
      <c r="B42" s="109"/>
      <c r="C42" s="58" t="s">
        <v>272</v>
      </c>
      <c r="D42" s="109"/>
      <c r="E42" s="114"/>
    </row>
    <row r="43" spans="2:5" x14ac:dyDescent="0.25">
      <c r="B43" s="108" t="s">
        <v>94</v>
      </c>
      <c r="C43" s="58" t="s">
        <v>277</v>
      </c>
      <c r="D43" s="108" t="s">
        <v>94</v>
      </c>
      <c r="E43" s="114"/>
    </row>
    <row r="44" spans="2:5" x14ac:dyDescent="0.25">
      <c r="B44" s="109"/>
      <c r="C44" s="58" t="s">
        <v>281</v>
      </c>
      <c r="D44" s="109"/>
      <c r="E44" s="114"/>
    </row>
    <row r="45" spans="2:5" x14ac:dyDescent="0.25">
      <c r="B45" s="108" t="s">
        <v>612</v>
      </c>
      <c r="C45" s="58" t="s">
        <v>286</v>
      </c>
      <c r="D45" s="108" t="s">
        <v>615</v>
      </c>
      <c r="E45" s="114"/>
    </row>
    <row r="46" spans="2:5" x14ac:dyDescent="0.25">
      <c r="B46" s="110"/>
      <c r="C46" s="58" t="s">
        <v>291</v>
      </c>
      <c r="D46" s="109"/>
      <c r="E46" s="114"/>
    </row>
    <row r="47" spans="2:5" x14ac:dyDescent="0.25">
      <c r="B47" s="110"/>
      <c r="C47" s="58" t="s">
        <v>296</v>
      </c>
      <c r="D47" s="108" t="s">
        <v>612</v>
      </c>
      <c r="E47" s="114"/>
    </row>
    <row r="48" spans="2:5" x14ac:dyDescent="0.25">
      <c r="B48" s="110"/>
      <c r="C48" s="58" t="s">
        <v>300</v>
      </c>
      <c r="D48" s="110"/>
      <c r="E48" s="114"/>
    </row>
    <row r="49" spans="2:5" x14ac:dyDescent="0.25">
      <c r="B49" s="109"/>
      <c r="C49" s="58" t="s">
        <v>309</v>
      </c>
      <c r="D49" s="109"/>
      <c r="E49" s="114"/>
    </row>
    <row r="50" spans="2:5" x14ac:dyDescent="0.25">
      <c r="B50" s="108" t="s">
        <v>553</v>
      </c>
      <c r="C50" s="58" t="s">
        <v>633</v>
      </c>
      <c r="D50" s="108" t="s">
        <v>553</v>
      </c>
      <c r="E50" s="114"/>
    </row>
    <row r="51" spans="2:5" x14ac:dyDescent="0.25">
      <c r="B51" s="109"/>
      <c r="C51" s="58" t="s">
        <v>634</v>
      </c>
      <c r="D51" s="109"/>
      <c r="E51" s="114"/>
    </row>
    <row r="52" spans="2:5" ht="30" x14ac:dyDescent="0.25">
      <c r="B52" s="108" t="s">
        <v>557</v>
      </c>
      <c r="C52" s="58" t="s">
        <v>638</v>
      </c>
      <c r="D52" s="70" t="s">
        <v>557</v>
      </c>
      <c r="E52" s="114"/>
    </row>
    <row r="53" spans="2:5" x14ac:dyDescent="0.25">
      <c r="B53" s="110"/>
      <c r="C53" s="58" t="s">
        <v>640</v>
      </c>
      <c r="D53" s="108" t="s">
        <v>318</v>
      </c>
      <c r="E53" s="114"/>
    </row>
    <row r="54" spans="2:5" x14ac:dyDescent="0.25">
      <c r="B54" s="110"/>
      <c r="C54" s="58" t="s">
        <v>641</v>
      </c>
      <c r="D54" s="110"/>
      <c r="E54" s="114"/>
    </row>
    <row r="55" spans="2:5" x14ac:dyDescent="0.25">
      <c r="B55" s="110"/>
      <c r="C55" s="58" t="s">
        <v>642</v>
      </c>
      <c r="D55" s="110"/>
      <c r="E55" s="114"/>
    </row>
    <row r="56" spans="2:5" x14ac:dyDescent="0.25">
      <c r="B56" s="110"/>
      <c r="C56" s="58" t="s">
        <v>643</v>
      </c>
      <c r="D56" s="109"/>
      <c r="E56" s="114"/>
    </row>
    <row r="57" spans="2:5" x14ac:dyDescent="0.25">
      <c r="B57" s="110"/>
      <c r="C57" s="58" t="s">
        <v>646</v>
      </c>
      <c r="D57" s="108" t="s">
        <v>325</v>
      </c>
      <c r="E57" s="114"/>
    </row>
    <row r="58" spans="2:5" x14ac:dyDescent="0.25">
      <c r="B58" s="110"/>
      <c r="C58" s="58" t="s">
        <v>647</v>
      </c>
      <c r="D58" s="110"/>
      <c r="E58" s="114"/>
    </row>
    <row r="59" spans="2:5" x14ac:dyDescent="0.25">
      <c r="B59" s="110"/>
      <c r="C59" s="58" t="s">
        <v>650</v>
      </c>
      <c r="D59" s="110"/>
      <c r="E59" s="114"/>
    </row>
    <row r="60" spans="2:5" x14ac:dyDescent="0.25">
      <c r="B60" s="110"/>
      <c r="C60" s="58" t="s">
        <v>651</v>
      </c>
      <c r="D60" s="109"/>
      <c r="E60" s="114"/>
    </row>
    <row r="61" spans="2:5" ht="30" x14ac:dyDescent="0.25">
      <c r="B61" s="110"/>
      <c r="C61" s="58" t="s">
        <v>652</v>
      </c>
      <c r="D61" s="70" t="s">
        <v>617</v>
      </c>
      <c r="E61" s="114"/>
    </row>
    <row r="62" spans="2:5" ht="30" x14ac:dyDescent="0.25">
      <c r="B62" s="110"/>
      <c r="C62" s="58" t="s">
        <v>654</v>
      </c>
      <c r="D62" s="70" t="s">
        <v>618</v>
      </c>
      <c r="E62" s="114"/>
    </row>
    <row r="63" spans="2:5" ht="45" x14ac:dyDescent="0.25">
      <c r="B63" s="110"/>
      <c r="C63" s="58" t="s">
        <v>655</v>
      </c>
      <c r="D63" s="70" t="s">
        <v>667</v>
      </c>
      <c r="E63" s="114"/>
    </row>
    <row r="64" spans="2:5" x14ac:dyDescent="0.25">
      <c r="B64" s="110"/>
      <c r="C64" s="58" t="s">
        <v>656</v>
      </c>
      <c r="D64" s="108" t="s">
        <v>668</v>
      </c>
      <c r="E64" s="114"/>
    </row>
    <row r="65" spans="2:5" x14ac:dyDescent="0.25">
      <c r="B65" s="110"/>
      <c r="C65" s="58" t="s">
        <v>657</v>
      </c>
      <c r="D65" s="109"/>
      <c r="E65" s="114"/>
    </row>
    <row r="66" spans="2:5" ht="45" x14ac:dyDescent="0.25">
      <c r="B66" s="109"/>
      <c r="C66" s="58" t="s">
        <v>658</v>
      </c>
      <c r="D66" s="70" t="s">
        <v>669</v>
      </c>
      <c r="E66" s="114"/>
    </row>
    <row r="67" spans="2:5" x14ac:dyDescent="0.25">
      <c r="B67" s="108" t="s">
        <v>581</v>
      </c>
      <c r="C67" s="58" t="s">
        <v>663</v>
      </c>
      <c r="D67" s="108" t="s">
        <v>581</v>
      </c>
      <c r="E67" s="114"/>
    </row>
    <row r="68" spans="2:5" x14ac:dyDescent="0.25">
      <c r="B68" s="109"/>
      <c r="C68" s="58" t="s">
        <v>665</v>
      </c>
      <c r="D68" s="109"/>
      <c r="E68" s="115"/>
    </row>
  </sheetData>
  <mergeCells count="30">
    <mergeCell ref="D13:D15"/>
    <mergeCell ref="B17:B19"/>
    <mergeCell ref="B22:B23"/>
    <mergeCell ref="E3:E38"/>
    <mergeCell ref="B41:B42"/>
    <mergeCell ref="D17:D19"/>
    <mergeCell ref="D22:D23"/>
    <mergeCell ref="B3:B12"/>
    <mergeCell ref="D3:D12"/>
    <mergeCell ref="B13:B15"/>
    <mergeCell ref="E41:E68"/>
    <mergeCell ref="B25:B27"/>
    <mergeCell ref="B28:B37"/>
    <mergeCell ref="D25:D27"/>
    <mergeCell ref="D29:D31"/>
    <mergeCell ref="D33:D35"/>
    <mergeCell ref="B67:B68"/>
    <mergeCell ref="D41:D42"/>
    <mergeCell ref="D43:D44"/>
    <mergeCell ref="D45:D46"/>
    <mergeCell ref="D47:D49"/>
    <mergeCell ref="D50:D51"/>
    <mergeCell ref="D53:D56"/>
    <mergeCell ref="D57:D60"/>
    <mergeCell ref="D64:D65"/>
    <mergeCell ref="D67:D68"/>
    <mergeCell ref="B52:B66"/>
    <mergeCell ref="B43:B44"/>
    <mergeCell ref="B45:B49"/>
    <mergeCell ref="B50:B5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G42"/>
  <sheetViews>
    <sheetView topLeftCell="A17" workbookViewId="0">
      <selection activeCell="D31" sqref="D31:D40"/>
    </sheetView>
  </sheetViews>
  <sheetFormatPr baseColWidth="10" defaultRowHeight="15" x14ac:dyDescent="0.25"/>
  <cols>
    <col min="4" max="4" width="43.85546875" style="66" customWidth="1"/>
    <col min="5" max="5" width="13.85546875" style="66" customWidth="1"/>
    <col min="6" max="6" width="44.28515625" style="66" customWidth="1"/>
    <col min="7" max="7" width="36.42578125" style="62" customWidth="1"/>
  </cols>
  <sheetData>
    <row r="1" spans="4:7" ht="30" x14ac:dyDescent="0.25">
      <c r="D1" s="61" t="s">
        <v>582</v>
      </c>
      <c r="E1" s="61" t="s">
        <v>583</v>
      </c>
      <c r="F1" s="61" t="s">
        <v>622</v>
      </c>
      <c r="G1" s="63" t="s">
        <v>621</v>
      </c>
    </row>
    <row r="2" spans="4:7" x14ac:dyDescent="0.25">
      <c r="D2" s="119" t="s">
        <v>49</v>
      </c>
      <c r="E2" s="64" t="s">
        <v>586</v>
      </c>
      <c r="F2" s="116" t="s">
        <v>49</v>
      </c>
      <c r="G2" s="116" t="s">
        <v>623</v>
      </c>
    </row>
    <row r="3" spans="4:7" x14ac:dyDescent="0.25">
      <c r="D3" s="119"/>
      <c r="E3" s="64" t="s">
        <v>587</v>
      </c>
      <c r="F3" s="117"/>
      <c r="G3" s="117"/>
    </row>
    <row r="4" spans="4:7" x14ac:dyDescent="0.25">
      <c r="D4" s="119"/>
      <c r="E4" s="64" t="s">
        <v>588</v>
      </c>
      <c r="F4" s="117"/>
      <c r="G4" s="117"/>
    </row>
    <row r="5" spans="4:7" x14ac:dyDescent="0.25">
      <c r="D5" s="119"/>
      <c r="E5" s="64" t="s">
        <v>602</v>
      </c>
      <c r="F5" s="117"/>
      <c r="G5" s="117"/>
    </row>
    <row r="6" spans="4:7" x14ac:dyDescent="0.25">
      <c r="D6" s="119"/>
      <c r="E6" s="64" t="s">
        <v>603</v>
      </c>
      <c r="F6" s="118"/>
      <c r="G6" s="117"/>
    </row>
    <row r="7" spans="4:7" x14ac:dyDescent="0.25">
      <c r="D7" s="119" t="s">
        <v>606</v>
      </c>
      <c r="E7" s="64" t="s">
        <v>589</v>
      </c>
      <c r="F7" s="116" t="s">
        <v>613</v>
      </c>
      <c r="G7" s="117"/>
    </row>
    <row r="8" spans="4:7" x14ac:dyDescent="0.25">
      <c r="D8" s="119"/>
      <c r="E8" s="64" t="s">
        <v>590</v>
      </c>
      <c r="F8" s="118"/>
      <c r="G8" s="117"/>
    </row>
    <row r="9" spans="4:7" x14ac:dyDescent="0.25">
      <c r="D9" s="119" t="s">
        <v>94</v>
      </c>
      <c r="E9" s="64" t="s">
        <v>96</v>
      </c>
      <c r="F9" s="116" t="s">
        <v>94</v>
      </c>
      <c r="G9" s="117"/>
    </row>
    <row r="10" spans="4:7" x14ac:dyDescent="0.25">
      <c r="D10" s="119"/>
      <c r="E10" s="64" t="s">
        <v>276</v>
      </c>
      <c r="F10" s="118"/>
      <c r="G10" s="117"/>
    </row>
    <row r="11" spans="4:7" x14ac:dyDescent="0.25">
      <c r="D11" s="119" t="s">
        <v>607</v>
      </c>
      <c r="E11" s="64" t="s">
        <v>214</v>
      </c>
      <c r="F11" s="116" t="s">
        <v>607</v>
      </c>
      <c r="G11" s="117"/>
    </row>
    <row r="12" spans="4:7" x14ac:dyDescent="0.25">
      <c r="D12" s="119"/>
      <c r="E12" s="64" t="s">
        <v>217</v>
      </c>
      <c r="F12" s="117"/>
      <c r="G12" s="117"/>
    </row>
    <row r="13" spans="4:7" x14ac:dyDescent="0.25">
      <c r="D13" s="119"/>
      <c r="E13" s="64" t="s">
        <v>237</v>
      </c>
      <c r="F13" s="118"/>
      <c r="G13" s="117"/>
    </row>
    <row r="14" spans="4:7" x14ac:dyDescent="0.25">
      <c r="D14" s="119" t="s">
        <v>608</v>
      </c>
      <c r="E14" s="64" t="s">
        <v>419</v>
      </c>
      <c r="F14" s="116" t="s">
        <v>608</v>
      </c>
      <c r="G14" s="117"/>
    </row>
    <row r="15" spans="4:7" x14ac:dyDescent="0.25">
      <c r="D15" s="119"/>
      <c r="E15" s="64" t="s">
        <v>421</v>
      </c>
      <c r="F15" s="117"/>
      <c r="G15" s="117"/>
    </row>
    <row r="16" spans="4:7" x14ac:dyDescent="0.25">
      <c r="D16" s="119"/>
      <c r="E16" s="64" t="s">
        <v>226</v>
      </c>
      <c r="F16" s="117"/>
      <c r="G16" s="117"/>
    </row>
    <row r="17" spans="4:7" x14ac:dyDescent="0.25">
      <c r="D17" s="119"/>
      <c r="E17" s="64" t="s">
        <v>423</v>
      </c>
      <c r="F17" s="117"/>
      <c r="G17" s="117"/>
    </row>
    <row r="18" spans="4:7" x14ac:dyDescent="0.25">
      <c r="D18" s="119"/>
      <c r="E18" s="64" t="s">
        <v>233</v>
      </c>
      <c r="F18" s="117"/>
      <c r="G18" s="117"/>
    </row>
    <row r="19" spans="4:7" x14ac:dyDescent="0.25">
      <c r="D19" s="119"/>
      <c r="E19" s="64" t="s">
        <v>431</v>
      </c>
      <c r="F19" s="118"/>
      <c r="G19" s="117"/>
    </row>
    <row r="20" spans="4:7" ht="28.5" x14ac:dyDescent="0.25">
      <c r="D20" s="64" t="s">
        <v>609</v>
      </c>
      <c r="E20" s="64" t="s">
        <v>230</v>
      </c>
      <c r="F20" s="65" t="s">
        <v>609</v>
      </c>
      <c r="G20" s="117"/>
    </row>
    <row r="21" spans="4:7" ht="28.5" x14ac:dyDescent="0.25">
      <c r="D21" s="64" t="s">
        <v>610</v>
      </c>
      <c r="E21" s="64" t="s">
        <v>241</v>
      </c>
      <c r="F21" s="65" t="s">
        <v>610</v>
      </c>
      <c r="G21" s="117"/>
    </row>
    <row r="22" spans="4:7" x14ac:dyDescent="0.25">
      <c r="D22" s="119" t="s">
        <v>611</v>
      </c>
      <c r="E22" s="64" t="s">
        <v>244</v>
      </c>
      <c r="F22" s="116" t="s">
        <v>614</v>
      </c>
      <c r="G22" s="117"/>
    </row>
    <row r="23" spans="4:7" x14ac:dyDescent="0.25">
      <c r="D23" s="119"/>
      <c r="E23" s="64" t="s">
        <v>248</v>
      </c>
      <c r="F23" s="118"/>
      <c r="G23" s="117"/>
    </row>
    <row r="24" spans="4:7" ht="28.5" x14ac:dyDescent="0.25">
      <c r="D24" s="64" t="s">
        <v>101</v>
      </c>
      <c r="E24" s="64" t="s">
        <v>256</v>
      </c>
      <c r="F24" s="65" t="s">
        <v>547</v>
      </c>
      <c r="G24" s="117"/>
    </row>
    <row r="25" spans="4:7" x14ac:dyDescent="0.25">
      <c r="D25" s="119" t="s">
        <v>612</v>
      </c>
      <c r="E25" s="64" t="s">
        <v>285</v>
      </c>
      <c r="F25" s="116" t="s">
        <v>615</v>
      </c>
      <c r="G25" s="117"/>
    </row>
    <row r="26" spans="4:7" x14ac:dyDescent="0.25">
      <c r="D26" s="119"/>
      <c r="E26" s="64" t="s">
        <v>290</v>
      </c>
      <c r="F26" s="118"/>
      <c r="G26" s="117"/>
    </row>
    <row r="27" spans="4:7" x14ac:dyDescent="0.25">
      <c r="D27" s="119"/>
      <c r="E27" s="64" t="s">
        <v>294</v>
      </c>
      <c r="F27" s="116" t="s">
        <v>612</v>
      </c>
      <c r="G27" s="117"/>
    </row>
    <row r="28" spans="4:7" x14ac:dyDescent="0.25">
      <c r="D28" s="119"/>
      <c r="E28" s="64" t="s">
        <v>299</v>
      </c>
      <c r="F28" s="117"/>
      <c r="G28" s="117"/>
    </row>
    <row r="29" spans="4:7" x14ac:dyDescent="0.25">
      <c r="D29" s="119"/>
      <c r="E29" s="64" t="s">
        <v>304</v>
      </c>
      <c r="F29" s="118"/>
      <c r="G29" s="117"/>
    </row>
    <row r="30" spans="4:7" x14ac:dyDescent="0.25">
      <c r="D30" s="64" t="s">
        <v>553</v>
      </c>
      <c r="E30" s="64" t="s">
        <v>591</v>
      </c>
      <c r="F30" s="65" t="s">
        <v>616</v>
      </c>
      <c r="G30" s="117"/>
    </row>
    <row r="31" spans="4:7" ht="42.75" x14ac:dyDescent="0.25">
      <c r="D31" s="119" t="s">
        <v>580</v>
      </c>
      <c r="E31" s="64" t="s">
        <v>592</v>
      </c>
      <c r="F31" s="65" t="s">
        <v>561</v>
      </c>
      <c r="G31" s="117"/>
    </row>
    <row r="32" spans="4:7" ht="28.5" x14ac:dyDescent="0.25">
      <c r="D32" s="119"/>
      <c r="E32" s="64" t="s">
        <v>593</v>
      </c>
      <c r="F32" s="65" t="s">
        <v>571</v>
      </c>
      <c r="G32" s="117"/>
    </row>
    <row r="33" spans="4:7" x14ac:dyDescent="0.25">
      <c r="D33" s="119"/>
      <c r="E33" s="64" t="s">
        <v>594</v>
      </c>
      <c r="F33" s="116" t="s">
        <v>617</v>
      </c>
      <c r="G33" s="117"/>
    </row>
    <row r="34" spans="4:7" x14ac:dyDescent="0.25">
      <c r="D34" s="119"/>
      <c r="E34" s="64" t="s">
        <v>595</v>
      </c>
      <c r="F34" s="118"/>
      <c r="G34" s="117"/>
    </row>
    <row r="35" spans="4:7" ht="28.5" x14ac:dyDescent="0.25">
      <c r="D35" s="119"/>
      <c r="E35" s="64" t="s">
        <v>596</v>
      </c>
      <c r="F35" s="65" t="s">
        <v>618</v>
      </c>
      <c r="G35" s="117"/>
    </row>
    <row r="36" spans="4:7" x14ac:dyDescent="0.25">
      <c r="D36" s="119"/>
      <c r="E36" s="64" t="s">
        <v>597</v>
      </c>
      <c r="F36" s="116" t="s">
        <v>619</v>
      </c>
      <c r="G36" s="117"/>
    </row>
    <row r="37" spans="4:7" x14ac:dyDescent="0.25">
      <c r="D37" s="119"/>
      <c r="E37" s="64" t="s">
        <v>598</v>
      </c>
      <c r="F37" s="118"/>
      <c r="G37" s="117"/>
    </row>
    <row r="38" spans="4:7" x14ac:dyDescent="0.25">
      <c r="D38" s="119"/>
      <c r="E38" s="64" t="s">
        <v>599</v>
      </c>
      <c r="F38" s="116" t="s">
        <v>620</v>
      </c>
      <c r="G38" s="117"/>
    </row>
    <row r="39" spans="4:7" x14ac:dyDescent="0.25">
      <c r="D39" s="119"/>
      <c r="E39" s="64" t="s">
        <v>600</v>
      </c>
      <c r="F39" s="117"/>
      <c r="G39" s="117"/>
    </row>
    <row r="40" spans="4:7" x14ac:dyDescent="0.25">
      <c r="D40" s="119"/>
      <c r="E40" s="64" t="s">
        <v>601</v>
      </c>
      <c r="F40" s="118"/>
      <c r="G40" s="117"/>
    </row>
    <row r="41" spans="4:7" x14ac:dyDescent="0.25">
      <c r="D41" s="119" t="s">
        <v>581</v>
      </c>
      <c r="E41" s="64" t="s">
        <v>604</v>
      </c>
      <c r="F41" s="116" t="s">
        <v>578</v>
      </c>
      <c r="G41" s="117"/>
    </row>
    <row r="42" spans="4:7" x14ac:dyDescent="0.25">
      <c r="D42" s="119"/>
      <c r="E42" s="64" t="s">
        <v>605</v>
      </c>
      <c r="F42" s="118"/>
      <c r="G42" s="118"/>
    </row>
  </sheetData>
  <mergeCells count="22">
    <mergeCell ref="G2:G42"/>
    <mergeCell ref="D7:D8"/>
    <mergeCell ref="D2:D6"/>
    <mergeCell ref="D14:D19"/>
    <mergeCell ref="D22:D23"/>
    <mergeCell ref="D25:D29"/>
    <mergeCell ref="D31:D40"/>
    <mergeCell ref="D41:D42"/>
    <mergeCell ref="D11:D13"/>
    <mergeCell ref="D9:D10"/>
    <mergeCell ref="F2:F6"/>
    <mergeCell ref="F7:F8"/>
    <mergeCell ref="F9:F10"/>
    <mergeCell ref="F11:F13"/>
    <mergeCell ref="F41:F42"/>
    <mergeCell ref="F33:F34"/>
    <mergeCell ref="F38:F40"/>
    <mergeCell ref="F14:F19"/>
    <mergeCell ref="F22:F23"/>
    <mergeCell ref="F25:F26"/>
    <mergeCell ref="F27:F29"/>
    <mergeCell ref="F36:F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1"/>
  <sheetViews>
    <sheetView workbookViewId="0">
      <selection activeCell="E1" sqref="E1"/>
    </sheetView>
  </sheetViews>
  <sheetFormatPr baseColWidth="10" defaultRowHeight="15" x14ac:dyDescent="0.25"/>
  <cols>
    <col min="2" max="2" width="16.42578125" customWidth="1"/>
    <col min="3" max="3" width="12.42578125" customWidth="1"/>
    <col min="4" max="4" width="35.5703125" customWidth="1"/>
    <col min="5" max="5" width="16" customWidth="1"/>
  </cols>
  <sheetData>
    <row r="1" spans="2:5" s="57" customFormat="1" ht="48" customHeight="1" x14ac:dyDescent="0.25">
      <c r="B1" s="60" t="s">
        <v>582</v>
      </c>
      <c r="C1" s="61" t="s">
        <v>583</v>
      </c>
      <c r="D1" s="61" t="s">
        <v>584</v>
      </c>
      <c r="E1" s="60" t="s">
        <v>585</v>
      </c>
    </row>
    <row r="2" spans="2:5" x14ac:dyDescent="0.25">
      <c r="B2" s="111" t="s">
        <v>101</v>
      </c>
      <c r="C2" s="58" t="s">
        <v>261</v>
      </c>
      <c r="D2" s="111" t="s">
        <v>547</v>
      </c>
      <c r="E2" s="120" t="s">
        <v>475</v>
      </c>
    </row>
    <row r="3" spans="2:5" x14ac:dyDescent="0.25">
      <c r="B3" s="111"/>
      <c r="C3" s="58" t="s">
        <v>271</v>
      </c>
      <c r="D3" s="111"/>
      <c r="E3" s="120"/>
    </row>
    <row r="4" spans="2:5" x14ac:dyDescent="0.25">
      <c r="B4" s="111"/>
      <c r="C4" s="58" t="s">
        <v>445</v>
      </c>
      <c r="D4" s="111"/>
      <c r="E4" s="120"/>
    </row>
    <row r="5" spans="2:5" x14ac:dyDescent="0.25">
      <c r="B5" s="111"/>
      <c r="C5" s="58" t="s">
        <v>447</v>
      </c>
      <c r="D5" s="111"/>
      <c r="E5" s="120"/>
    </row>
    <row r="6" spans="2:5" x14ac:dyDescent="0.25">
      <c r="B6" s="111" t="s">
        <v>94</v>
      </c>
      <c r="C6" s="58" t="s">
        <v>449</v>
      </c>
      <c r="D6" s="59" t="s">
        <v>548</v>
      </c>
      <c r="E6" s="120"/>
    </row>
    <row r="7" spans="2:5" x14ac:dyDescent="0.25">
      <c r="B7" s="111"/>
      <c r="C7" s="58" t="s">
        <v>451</v>
      </c>
      <c r="D7" s="121" t="s">
        <v>94</v>
      </c>
      <c r="E7" s="120"/>
    </row>
    <row r="8" spans="2:5" x14ac:dyDescent="0.25">
      <c r="B8" s="111"/>
      <c r="C8" s="58" t="s">
        <v>280</v>
      </c>
      <c r="D8" s="121"/>
      <c r="E8" s="120"/>
    </row>
    <row r="9" spans="2:5" x14ac:dyDescent="0.25">
      <c r="B9" s="111"/>
      <c r="C9" s="58" t="s">
        <v>453</v>
      </c>
      <c r="D9" s="121"/>
      <c r="E9" s="120"/>
    </row>
    <row r="10" spans="2:5" x14ac:dyDescent="0.25">
      <c r="B10" s="111" t="s">
        <v>553</v>
      </c>
      <c r="C10" s="58" t="s">
        <v>549</v>
      </c>
      <c r="D10" s="121" t="s">
        <v>550</v>
      </c>
      <c r="E10" s="120"/>
    </row>
    <row r="11" spans="2:5" x14ac:dyDescent="0.25">
      <c r="B11" s="111"/>
      <c r="C11" s="58" t="s">
        <v>551</v>
      </c>
      <c r="D11" s="121"/>
      <c r="E11" s="120"/>
    </row>
    <row r="12" spans="2:5" x14ac:dyDescent="0.25">
      <c r="B12" s="111"/>
      <c r="C12" s="58" t="s">
        <v>552</v>
      </c>
      <c r="D12" s="59" t="s">
        <v>553</v>
      </c>
      <c r="E12" s="120"/>
    </row>
    <row r="13" spans="2:5" x14ac:dyDescent="0.25">
      <c r="B13" s="111" t="s">
        <v>557</v>
      </c>
      <c r="C13" s="58" t="s">
        <v>554</v>
      </c>
      <c r="D13" s="59" t="s">
        <v>555</v>
      </c>
      <c r="E13" s="120"/>
    </row>
    <row r="14" spans="2:5" x14ac:dyDescent="0.25">
      <c r="B14" s="111"/>
      <c r="C14" s="58" t="s">
        <v>556</v>
      </c>
      <c r="D14" s="121" t="s">
        <v>557</v>
      </c>
      <c r="E14" s="120"/>
    </row>
    <row r="15" spans="2:5" x14ac:dyDescent="0.25">
      <c r="B15" s="111"/>
      <c r="C15" s="58" t="s">
        <v>558</v>
      </c>
      <c r="D15" s="121"/>
      <c r="E15" s="120"/>
    </row>
    <row r="16" spans="2:5" x14ac:dyDescent="0.25">
      <c r="B16" s="111"/>
      <c r="C16" s="58" t="s">
        <v>559</v>
      </c>
      <c r="D16" s="121"/>
      <c r="E16" s="120"/>
    </row>
    <row r="17" spans="2:5" x14ac:dyDescent="0.25">
      <c r="B17" s="111"/>
      <c r="C17" s="58" t="s">
        <v>560</v>
      </c>
      <c r="D17" s="121" t="s">
        <v>561</v>
      </c>
      <c r="E17" s="120"/>
    </row>
    <row r="18" spans="2:5" x14ac:dyDescent="0.25">
      <c r="B18" s="111"/>
      <c r="C18" s="58" t="s">
        <v>562</v>
      </c>
      <c r="D18" s="121"/>
      <c r="E18" s="120"/>
    </row>
    <row r="19" spans="2:5" x14ac:dyDescent="0.25">
      <c r="B19" s="111"/>
      <c r="C19" s="58" t="s">
        <v>563</v>
      </c>
      <c r="D19" s="121"/>
      <c r="E19" s="120"/>
    </row>
    <row r="20" spans="2:5" ht="45" x14ac:dyDescent="0.25">
      <c r="B20" s="111"/>
      <c r="C20" s="58" t="s">
        <v>564</v>
      </c>
      <c r="D20" s="59" t="s">
        <v>565</v>
      </c>
      <c r="E20" s="120"/>
    </row>
    <row r="21" spans="2:5" x14ac:dyDescent="0.25">
      <c r="B21" s="111"/>
      <c r="C21" s="58" t="s">
        <v>566</v>
      </c>
      <c r="D21" s="111" t="s">
        <v>325</v>
      </c>
      <c r="E21" s="120"/>
    </row>
    <row r="22" spans="2:5" x14ac:dyDescent="0.25">
      <c r="B22" s="111"/>
      <c r="C22" s="58" t="s">
        <v>567</v>
      </c>
      <c r="D22" s="111"/>
      <c r="E22" s="120"/>
    </row>
    <row r="23" spans="2:5" x14ac:dyDescent="0.25">
      <c r="B23" s="111"/>
      <c r="C23" s="58" t="s">
        <v>568</v>
      </c>
      <c r="D23" s="111"/>
      <c r="E23" s="120"/>
    </row>
    <row r="24" spans="2:5" x14ac:dyDescent="0.25">
      <c r="B24" s="111"/>
      <c r="C24" s="58" t="s">
        <v>569</v>
      </c>
      <c r="D24" s="111"/>
      <c r="E24" s="120"/>
    </row>
    <row r="25" spans="2:5" x14ac:dyDescent="0.25">
      <c r="B25" s="111"/>
      <c r="C25" s="58" t="s">
        <v>570</v>
      </c>
      <c r="D25" s="121" t="s">
        <v>571</v>
      </c>
      <c r="E25" s="120"/>
    </row>
    <row r="26" spans="2:5" x14ac:dyDescent="0.25">
      <c r="B26" s="111"/>
      <c r="C26" s="58" t="s">
        <v>572</v>
      </c>
      <c r="D26" s="121"/>
      <c r="E26" s="120"/>
    </row>
    <row r="27" spans="2:5" x14ac:dyDescent="0.25">
      <c r="B27" s="111" t="s">
        <v>49</v>
      </c>
      <c r="C27" s="58" t="s">
        <v>573</v>
      </c>
      <c r="D27" s="121" t="s">
        <v>49</v>
      </c>
      <c r="E27" s="120"/>
    </row>
    <row r="28" spans="2:5" x14ac:dyDescent="0.25">
      <c r="B28" s="111"/>
      <c r="C28" s="58" t="s">
        <v>574</v>
      </c>
      <c r="D28" s="121"/>
      <c r="E28" s="120"/>
    </row>
    <row r="29" spans="2:5" ht="30" x14ac:dyDescent="0.25">
      <c r="B29" s="111" t="s">
        <v>581</v>
      </c>
      <c r="C29" s="58" t="s">
        <v>575</v>
      </c>
      <c r="D29" s="59" t="s">
        <v>576</v>
      </c>
      <c r="E29" s="120"/>
    </row>
    <row r="30" spans="2:5" x14ac:dyDescent="0.25">
      <c r="B30" s="111"/>
      <c r="C30" s="58" t="s">
        <v>577</v>
      </c>
      <c r="D30" s="121" t="s">
        <v>578</v>
      </c>
      <c r="E30" s="120"/>
    </row>
    <row r="31" spans="2:5" x14ac:dyDescent="0.25">
      <c r="B31" s="111"/>
      <c r="C31" s="58" t="s">
        <v>579</v>
      </c>
      <c r="D31" s="121"/>
      <c r="E31" s="120"/>
    </row>
  </sheetData>
  <mergeCells count="16">
    <mergeCell ref="E2:E31"/>
    <mergeCell ref="D25:D26"/>
    <mergeCell ref="D27:D28"/>
    <mergeCell ref="D30:D31"/>
    <mergeCell ref="B2:B5"/>
    <mergeCell ref="B6:B9"/>
    <mergeCell ref="B10:B12"/>
    <mergeCell ref="B13:B26"/>
    <mergeCell ref="B27:B28"/>
    <mergeCell ref="B29:B31"/>
    <mergeCell ref="D21:D24"/>
    <mergeCell ref="D2:D5"/>
    <mergeCell ref="D7:D9"/>
    <mergeCell ref="D10:D11"/>
    <mergeCell ref="D14:D16"/>
    <mergeCell ref="D17:D19"/>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Mapa R Gestión</vt:lpstr>
      <vt:lpstr>Listas</vt:lpstr>
      <vt:lpstr>Hoja3</vt:lpstr>
      <vt:lpstr>Hoja2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Mayerly Bernal Zapata</dc:creator>
  <cp:lastModifiedBy>Diana Mayerly Bernal Zapata</cp:lastModifiedBy>
  <dcterms:created xsi:type="dcterms:W3CDTF">2023-08-14T18:37:26Z</dcterms:created>
  <dcterms:modified xsi:type="dcterms:W3CDTF">2023-10-31T15:50:51Z</dcterms:modified>
</cp:coreProperties>
</file>